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7430" windowHeight="7755" tabRatio="962"/>
  </bookViews>
  <sheets>
    <sheet name="표지(1)" sheetId="1" r:id="rId1"/>
    <sheet name="목차(2)" sheetId="2" r:id="rId2"/>
    <sheet name="I 자료의 이해(3~5)" sheetId="3" r:id="rId3"/>
    <sheet name="II 재활용업체 규모(6~8) (1)" sheetId="4" r:id="rId4"/>
    <sheet name="II 재활용업체 규모(6~8) (2)" sheetId="17" r:id="rId5"/>
    <sheet name="II 재활용업체 규모(6~8) (4)" sheetId="23" r:id="rId6"/>
    <sheet name="II 재활용업체 규모(9)" sheetId="5" r:id="rId7"/>
    <sheet name="II 재활용업체 규모(10)" sheetId="6" r:id="rId8"/>
    <sheet name="II 재활용업체 규모(11~12)" sheetId="7" r:id="rId9"/>
    <sheet name="II 재활용업체 규모(13)" sheetId="8" r:id="rId10"/>
    <sheet name="실적(14~15)" sheetId="24" r:id="rId11"/>
    <sheet name="실적(16)" sheetId="25" r:id="rId12"/>
    <sheet name="실적(17)" sheetId="26" r:id="rId13"/>
    <sheet name="실적(18)" sheetId="27" r:id="rId14"/>
    <sheet name="실적(19~25) " sheetId="28" r:id="rId15"/>
    <sheet name="실적" sheetId="29" r:id="rId16"/>
    <sheet name="전국" sheetId="30" r:id="rId17"/>
    <sheet name="지역별" sheetId="31" r:id="rId18"/>
  </sheets>
  <definedNames>
    <definedName name="_xlnm._FilterDatabase" localSheetId="14" hidden="1">'실적(19~25) '!$A$5:$P$126</definedName>
    <definedName name="_xlnm._FilterDatabase" localSheetId="17" hidden="1">지역별!#REF!</definedName>
    <definedName name="_xlnm.Print_Area" localSheetId="2">'I 자료의 이해(3~5)'!$A$1:$H$71</definedName>
    <definedName name="_xlnm.Print_Area" localSheetId="7">'II 재활용업체 규모(10)'!$A$1:$F$27</definedName>
    <definedName name="_xlnm.Print_Area" localSheetId="8">'II 재활용업체 규모(11~12)'!$A$1:$N$50</definedName>
    <definedName name="_xlnm.Print_Area" localSheetId="9">'II 재활용업체 규모(13)'!$A$1:$Q$30</definedName>
    <definedName name="_xlnm.Print_Area" localSheetId="3">'II 재활용업체 규모(6~8) (1)'!$A$1:$K$24</definedName>
    <definedName name="_xlnm.Print_Area" localSheetId="4">'II 재활용업체 규모(6~8) (2)'!$A$1:$N$19</definedName>
    <definedName name="_xlnm.Print_Area" localSheetId="5">'II 재활용업체 규모(6~8) (4)'!$A$1:$L$24</definedName>
    <definedName name="_xlnm.Print_Area" localSheetId="6">'II 재활용업체 규모(9)'!$A$1:$O$26</definedName>
    <definedName name="_xlnm.Print_Area" localSheetId="1">'목차(2)'!$A$1:$Y$33</definedName>
    <definedName name="_xlnm.Print_Area" localSheetId="15">실적!$A$1:$M$35</definedName>
    <definedName name="_xlnm.Print_Area" localSheetId="10">'실적(14~15)'!$A$1:$G$69</definedName>
    <definedName name="_xlnm.Print_Area" localSheetId="11">'실적(16)'!$A$1:$T$26</definedName>
    <definedName name="_xlnm.Print_Area" localSheetId="12">'실적(17)'!$A$1:$G$22</definedName>
    <definedName name="_xlnm.Print_Area" localSheetId="13">'실적(18)'!$A$1:$T$27</definedName>
    <definedName name="_xlnm.Print_Area" localSheetId="14">'실적(19~25) '!$A$1:$P$164</definedName>
    <definedName name="_xlnm.Print_Area" localSheetId="16">전국!$A$1:$M$25</definedName>
    <definedName name="_xlnm.Print_Area" localSheetId="17">지역별!$A$1:$M$563</definedName>
    <definedName name="_xlnm.Print_Area" localSheetId="0">'표지(1)'!$A$1:$K$22</definedName>
  </definedNames>
  <calcPr calcId="145621"/>
</workbook>
</file>

<file path=xl/calcChain.xml><?xml version="1.0" encoding="utf-8"?>
<calcChain xmlns="http://schemas.openxmlformats.org/spreadsheetml/2006/main">
  <c r="E562" i="31" l="1"/>
  <c r="D562" i="31"/>
  <c r="C562" i="31"/>
  <c r="B562" i="31"/>
  <c r="E561" i="31"/>
  <c r="D561" i="31"/>
  <c r="C561" i="31"/>
  <c r="B561" i="31"/>
  <c r="E560" i="31"/>
  <c r="D560" i="31"/>
  <c r="C560" i="31"/>
  <c r="B560" i="31"/>
  <c r="E559" i="31"/>
  <c r="D559" i="31"/>
  <c r="C559" i="31"/>
  <c r="B559" i="31"/>
  <c r="E558" i="31"/>
  <c r="D558" i="31"/>
  <c r="C558" i="31"/>
  <c r="B558" i="31"/>
  <c r="E557" i="31"/>
  <c r="D557" i="31"/>
  <c r="C557" i="31"/>
  <c r="B557" i="31"/>
  <c r="E556" i="31"/>
  <c r="D556" i="31"/>
  <c r="C556" i="31"/>
  <c r="B556" i="31"/>
  <c r="E555" i="31"/>
  <c r="D555" i="31"/>
  <c r="C555" i="31"/>
  <c r="B555" i="31"/>
  <c r="E554" i="31"/>
  <c r="D554" i="31"/>
  <c r="C554" i="31"/>
  <c r="B554" i="31"/>
  <c r="E553" i="31"/>
  <c r="D553" i="31"/>
  <c r="C553" i="31"/>
  <c r="B553" i="31"/>
  <c r="E552" i="31"/>
  <c r="D552" i="31"/>
  <c r="C552" i="31"/>
  <c r="B552" i="31"/>
  <c r="E551" i="31"/>
  <c r="D551" i="31"/>
  <c r="C551" i="31"/>
  <c r="B551" i="31"/>
  <c r="E550" i="31"/>
  <c r="D550" i="31"/>
  <c r="C550" i="31"/>
  <c r="B550" i="31"/>
  <c r="E549" i="31"/>
  <c r="D549" i="31"/>
  <c r="C549" i="31"/>
  <c r="B549" i="31"/>
  <c r="E548" i="31"/>
  <c r="D548" i="31"/>
  <c r="C548" i="31"/>
  <c r="B548" i="31"/>
  <c r="E547" i="31"/>
  <c r="D547" i="31"/>
  <c r="C547" i="31"/>
  <c r="B547" i="31"/>
  <c r="E546" i="31"/>
  <c r="D546" i="31"/>
  <c r="C546" i="31"/>
  <c r="B546" i="31"/>
  <c r="E545" i="31"/>
  <c r="D545" i="31"/>
  <c r="C545" i="31"/>
  <c r="B545" i="31"/>
  <c r="E544" i="31"/>
  <c r="D544" i="31"/>
  <c r="C544" i="31"/>
  <c r="B544" i="31"/>
  <c r="E543" i="31"/>
  <c r="D543" i="31"/>
  <c r="C543" i="31"/>
  <c r="B543" i="31"/>
  <c r="E542" i="31"/>
  <c r="D542" i="31"/>
  <c r="C542" i="31"/>
  <c r="B542" i="31"/>
  <c r="E541" i="31"/>
  <c r="D541" i="31"/>
  <c r="C541" i="31"/>
  <c r="B541" i="31"/>
  <c r="E540" i="31"/>
  <c r="D540" i="31"/>
  <c r="C540" i="31"/>
  <c r="B540" i="31"/>
  <c r="E539" i="31"/>
  <c r="D539" i="31"/>
  <c r="C539" i="31"/>
  <c r="B539" i="31"/>
  <c r="E538" i="31"/>
  <c r="D538" i="31"/>
  <c r="C538" i="31"/>
  <c r="B538" i="31"/>
  <c r="E537" i="31"/>
  <c r="D537" i="31"/>
  <c r="C537" i="31"/>
  <c r="B537" i="31"/>
  <c r="E536" i="31"/>
  <c r="D536" i="31"/>
  <c r="C536" i="31"/>
  <c r="B536" i="31"/>
  <c r="E535" i="31"/>
  <c r="D535" i="31"/>
  <c r="C535" i="31"/>
  <c r="B535" i="31"/>
  <c r="M534" i="31"/>
  <c r="L534" i="31"/>
  <c r="K534" i="31"/>
  <c r="J534" i="31"/>
  <c r="I534" i="31"/>
  <c r="H534" i="31"/>
  <c r="G534" i="31"/>
  <c r="F534" i="31"/>
  <c r="E534" i="31"/>
  <c r="D534" i="31"/>
  <c r="C534" i="31"/>
  <c r="B534" i="31"/>
  <c r="E529" i="31"/>
  <c r="D529" i="31"/>
  <c r="C529" i="31"/>
  <c r="B529" i="31"/>
  <c r="E528" i="31"/>
  <c r="D528" i="31"/>
  <c r="C528" i="31"/>
  <c r="B528" i="31"/>
  <c r="E527" i="31"/>
  <c r="D527" i="31"/>
  <c r="C527" i="31"/>
  <c r="B527" i="31"/>
  <c r="E526" i="31"/>
  <c r="D526" i="31"/>
  <c r="C526" i="31"/>
  <c r="B526" i="31"/>
  <c r="E525" i="31"/>
  <c r="D525" i="31"/>
  <c r="C525" i="31"/>
  <c r="B525" i="31"/>
  <c r="E524" i="31"/>
  <c r="D524" i="31"/>
  <c r="C524" i="31"/>
  <c r="B524" i="31"/>
  <c r="E523" i="31"/>
  <c r="D523" i="31"/>
  <c r="C523" i="31"/>
  <c r="B523" i="31"/>
  <c r="E522" i="31"/>
  <c r="D522" i="31"/>
  <c r="C522" i="31"/>
  <c r="B522" i="31"/>
  <c r="E521" i="31"/>
  <c r="D521" i="31"/>
  <c r="C521" i="31"/>
  <c r="B521" i="31"/>
  <c r="E520" i="31"/>
  <c r="D520" i="31"/>
  <c r="C520" i="31"/>
  <c r="B520" i="31"/>
  <c r="E519" i="31"/>
  <c r="D519" i="31"/>
  <c r="C519" i="31"/>
  <c r="B519" i="31"/>
  <c r="E518" i="31"/>
  <c r="D518" i="31"/>
  <c r="C518" i="31"/>
  <c r="B518" i="31"/>
  <c r="E517" i="31"/>
  <c r="D517" i="31"/>
  <c r="C517" i="31"/>
  <c r="B517" i="31"/>
  <c r="E516" i="31"/>
  <c r="D516" i="31"/>
  <c r="C516" i="31"/>
  <c r="B516" i="31"/>
  <c r="E515" i="31"/>
  <c r="D515" i="31"/>
  <c r="C515" i="31"/>
  <c r="B515" i="31"/>
  <c r="E514" i="31"/>
  <c r="D514" i="31"/>
  <c r="C514" i="31"/>
  <c r="B514" i="31"/>
  <c r="E513" i="31"/>
  <c r="D513" i="31"/>
  <c r="C513" i="31"/>
  <c r="B513" i="31"/>
  <c r="E512" i="31"/>
  <c r="D512" i="31"/>
  <c r="C512" i="31"/>
  <c r="B512" i="31"/>
  <c r="E511" i="31"/>
  <c r="D511" i="31"/>
  <c r="C511" i="31"/>
  <c r="B511" i="31"/>
  <c r="E510" i="31"/>
  <c r="D510" i="31"/>
  <c r="C510" i="31"/>
  <c r="B510" i="31"/>
  <c r="E509" i="31"/>
  <c r="D509" i="31"/>
  <c r="C509" i="31"/>
  <c r="B509" i="31"/>
  <c r="E508" i="31"/>
  <c r="D508" i="31"/>
  <c r="C508" i="31"/>
  <c r="B508" i="31"/>
  <c r="E507" i="31"/>
  <c r="D507" i="31"/>
  <c r="C507" i="31"/>
  <c r="B507" i="31"/>
  <c r="E506" i="31"/>
  <c r="D506" i="31"/>
  <c r="C506" i="31"/>
  <c r="B506" i="31"/>
  <c r="E505" i="31"/>
  <c r="D505" i="31"/>
  <c r="C505" i="31"/>
  <c r="B505" i="31"/>
  <c r="E504" i="31"/>
  <c r="D504" i="31"/>
  <c r="C504" i="31"/>
  <c r="B504" i="31"/>
  <c r="E503" i="31"/>
  <c r="D503" i="31"/>
  <c r="C503" i="31"/>
  <c r="B503" i="31"/>
  <c r="E502" i="31"/>
  <c r="D502" i="31"/>
  <c r="C502" i="31"/>
  <c r="B502" i="31"/>
  <c r="M501" i="31"/>
  <c r="L501" i="31"/>
  <c r="K501" i="31"/>
  <c r="J501" i="31"/>
  <c r="I501" i="31"/>
  <c r="H501" i="31"/>
  <c r="G501" i="31"/>
  <c r="F501" i="31"/>
  <c r="E501" i="31"/>
  <c r="D501" i="31"/>
  <c r="C501" i="31"/>
  <c r="B501" i="31"/>
  <c r="E496" i="31"/>
  <c r="D496" i="31"/>
  <c r="C496" i="31"/>
  <c r="B496" i="31"/>
  <c r="E495" i="31"/>
  <c r="D495" i="31"/>
  <c r="C495" i="31"/>
  <c r="B495" i="31"/>
  <c r="E494" i="31"/>
  <c r="D494" i="31"/>
  <c r="C494" i="31"/>
  <c r="B494" i="31"/>
  <c r="E493" i="31"/>
  <c r="D493" i="31"/>
  <c r="C493" i="31"/>
  <c r="B493" i="31"/>
  <c r="E492" i="31"/>
  <c r="D492" i="31"/>
  <c r="C492" i="31"/>
  <c r="B492" i="31"/>
  <c r="E491" i="31"/>
  <c r="D491" i="31"/>
  <c r="C491" i="31"/>
  <c r="B491" i="31"/>
  <c r="E490" i="31"/>
  <c r="D490" i="31"/>
  <c r="C490" i="31"/>
  <c r="B490" i="31"/>
  <c r="E489" i="31"/>
  <c r="D489" i="31"/>
  <c r="C489" i="31"/>
  <c r="B489" i="31"/>
  <c r="E488" i="31"/>
  <c r="D488" i="31"/>
  <c r="C488" i="31"/>
  <c r="B488" i="31"/>
  <c r="E487" i="31"/>
  <c r="D487" i="31"/>
  <c r="C487" i="31"/>
  <c r="B487" i="31"/>
  <c r="E486" i="31"/>
  <c r="D486" i="31"/>
  <c r="C486" i="31"/>
  <c r="B486" i="31"/>
  <c r="E485" i="31"/>
  <c r="D485" i="31"/>
  <c r="C485" i="31"/>
  <c r="B485" i="31"/>
  <c r="E484" i="31"/>
  <c r="D484" i="31"/>
  <c r="C484" i="31"/>
  <c r="B484" i="31"/>
  <c r="E483" i="31"/>
  <c r="D483" i="31"/>
  <c r="C483" i="31"/>
  <c r="B483" i="31"/>
  <c r="E482" i="31"/>
  <c r="D482" i="31"/>
  <c r="C482" i="31"/>
  <c r="B482" i="31"/>
  <c r="E481" i="31"/>
  <c r="D481" i="31"/>
  <c r="C481" i="31"/>
  <c r="B481" i="31"/>
  <c r="E480" i="31"/>
  <c r="D480" i="31"/>
  <c r="C480" i="31"/>
  <c r="B480" i="31"/>
  <c r="E479" i="31"/>
  <c r="D479" i="31"/>
  <c r="C479" i="31"/>
  <c r="B479" i="31"/>
  <c r="E478" i="31"/>
  <c r="D478" i="31"/>
  <c r="C478" i="31"/>
  <c r="B478" i="31"/>
  <c r="E477" i="31"/>
  <c r="D477" i="31"/>
  <c r="C477" i="31"/>
  <c r="B477" i="31"/>
  <c r="E476" i="31"/>
  <c r="D476" i="31"/>
  <c r="C476" i="31"/>
  <c r="B476" i="31"/>
  <c r="E475" i="31"/>
  <c r="D475" i="31"/>
  <c r="C475" i="31"/>
  <c r="B475" i="31"/>
  <c r="E474" i="31"/>
  <c r="D474" i="31"/>
  <c r="C474" i="31"/>
  <c r="B474" i="31"/>
  <c r="E473" i="31"/>
  <c r="D473" i="31"/>
  <c r="C473" i="31"/>
  <c r="B473" i="31"/>
  <c r="E472" i="31"/>
  <c r="D472" i="31"/>
  <c r="C472" i="31"/>
  <c r="B472" i="31"/>
  <c r="E471" i="31"/>
  <c r="D471" i="31"/>
  <c r="C471" i="31"/>
  <c r="B471" i="31"/>
  <c r="E470" i="31"/>
  <c r="D470" i="31"/>
  <c r="C470" i="31"/>
  <c r="B470" i="31"/>
  <c r="E469" i="31"/>
  <c r="D469" i="31"/>
  <c r="C469" i="31"/>
  <c r="B469" i="31"/>
  <c r="M468" i="31"/>
  <c r="L468" i="31"/>
  <c r="K468" i="31"/>
  <c r="J468" i="31"/>
  <c r="I468" i="31"/>
  <c r="H468" i="31"/>
  <c r="G468" i="31"/>
  <c r="F468" i="31"/>
  <c r="E468" i="31"/>
  <c r="D468" i="31"/>
  <c r="C468" i="31"/>
  <c r="B468" i="31"/>
  <c r="E463" i="31"/>
  <c r="D463" i="31"/>
  <c r="C463" i="31"/>
  <c r="B463" i="31"/>
  <c r="E462" i="31"/>
  <c r="D462" i="31"/>
  <c r="C462" i="31"/>
  <c r="B462" i="31"/>
  <c r="E461" i="31"/>
  <c r="D461" i="31"/>
  <c r="C461" i="31"/>
  <c r="B461" i="31"/>
  <c r="E460" i="31"/>
  <c r="D460" i="31"/>
  <c r="C460" i="31"/>
  <c r="B460" i="31"/>
  <c r="E459" i="31"/>
  <c r="D459" i="31"/>
  <c r="C459" i="31"/>
  <c r="B459" i="31"/>
  <c r="E458" i="31"/>
  <c r="D458" i="31"/>
  <c r="C458" i="31"/>
  <c r="B458" i="31"/>
  <c r="E457" i="31"/>
  <c r="D457" i="31"/>
  <c r="C457" i="31"/>
  <c r="B457" i="31"/>
  <c r="E456" i="31"/>
  <c r="D456" i="31"/>
  <c r="C456" i="31"/>
  <c r="B456" i="31"/>
  <c r="E455" i="31"/>
  <c r="D455" i="31"/>
  <c r="C455" i="31"/>
  <c r="B455" i="31"/>
  <c r="E454" i="31"/>
  <c r="D454" i="31"/>
  <c r="C454" i="31"/>
  <c r="B454" i="31"/>
  <c r="E453" i="31"/>
  <c r="D453" i="31"/>
  <c r="C453" i="31"/>
  <c r="B453" i="31"/>
  <c r="E452" i="31"/>
  <c r="D452" i="31"/>
  <c r="C452" i="31"/>
  <c r="B452" i="31"/>
  <c r="E451" i="31"/>
  <c r="D451" i="31"/>
  <c r="C451" i="31"/>
  <c r="B451" i="31"/>
  <c r="E450" i="31"/>
  <c r="D450" i="31"/>
  <c r="C450" i="31"/>
  <c r="B450" i="31"/>
  <c r="E449" i="31"/>
  <c r="D449" i="31"/>
  <c r="C449" i="31"/>
  <c r="B449" i="31"/>
  <c r="E448" i="31"/>
  <c r="D448" i="31"/>
  <c r="C448" i="31"/>
  <c r="B448" i="31"/>
  <c r="E447" i="31"/>
  <c r="D447" i="31"/>
  <c r="C447" i="31"/>
  <c r="B447" i="31"/>
  <c r="E446" i="31"/>
  <c r="D446" i="31"/>
  <c r="C446" i="31"/>
  <c r="B446" i="31"/>
  <c r="E445" i="31"/>
  <c r="D445" i="31"/>
  <c r="C445" i="31"/>
  <c r="B445" i="31"/>
  <c r="E444" i="31"/>
  <c r="D444" i="31"/>
  <c r="C444" i="31"/>
  <c r="B444" i="31"/>
  <c r="E443" i="31"/>
  <c r="D443" i="31"/>
  <c r="C443" i="31"/>
  <c r="B443" i="31"/>
  <c r="E442" i="31"/>
  <c r="D442" i="31"/>
  <c r="C442" i="31"/>
  <c r="B442" i="31"/>
  <c r="E441" i="31"/>
  <c r="D441" i="31"/>
  <c r="C441" i="31"/>
  <c r="B441" i="31"/>
  <c r="E440" i="31"/>
  <c r="D440" i="31"/>
  <c r="C440" i="31"/>
  <c r="B440" i="31"/>
  <c r="E439" i="31"/>
  <c r="D439" i="31"/>
  <c r="C439" i="31"/>
  <c r="B439" i="31"/>
  <c r="E438" i="31"/>
  <c r="D438" i="31"/>
  <c r="C438" i="31"/>
  <c r="B438" i="31"/>
  <c r="E437" i="31"/>
  <c r="D437" i="31"/>
  <c r="C437" i="31"/>
  <c r="B437" i="31"/>
  <c r="E436" i="31"/>
  <c r="D436" i="31"/>
  <c r="C436" i="31"/>
  <c r="B436" i="31"/>
  <c r="M435" i="31"/>
  <c r="L435" i="31"/>
  <c r="K435" i="31"/>
  <c r="J435" i="31"/>
  <c r="I435" i="31"/>
  <c r="H435" i="31"/>
  <c r="G435" i="31"/>
  <c r="F435" i="31"/>
  <c r="E435" i="31"/>
  <c r="D435" i="31"/>
  <c r="C435" i="31"/>
  <c r="B435" i="31"/>
  <c r="E430" i="31"/>
  <c r="D430" i="31"/>
  <c r="C430" i="31"/>
  <c r="B430" i="31"/>
  <c r="E429" i="31"/>
  <c r="D429" i="31"/>
  <c r="C429" i="31"/>
  <c r="B429" i="31"/>
  <c r="E428" i="31"/>
  <c r="D428" i="31"/>
  <c r="C428" i="31"/>
  <c r="B428" i="31"/>
  <c r="E427" i="31"/>
  <c r="D427" i="31"/>
  <c r="C427" i="31"/>
  <c r="B427" i="31"/>
  <c r="E426" i="31"/>
  <c r="D426" i="31"/>
  <c r="C426" i="31"/>
  <c r="B426" i="31"/>
  <c r="E425" i="31"/>
  <c r="D425" i="31"/>
  <c r="C425" i="31"/>
  <c r="B425" i="31"/>
  <c r="E424" i="31"/>
  <c r="D424" i="31"/>
  <c r="C424" i="31"/>
  <c r="B424" i="31"/>
  <c r="E423" i="31"/>
  <c r="D423" i="31"/>
  <c r="C423" i="31"/>
  <c r="B423" i="31"/>
  <c r="E422" i="31"/>
  <c r="D422" i="31"/>
  <c r="C422" i="31"/>
  <c r="B422" i="31"/>
  <c r="E421" i="31"/>
  <c r="D421" i="31"/>
  <c r="C421" i="31"/>
  <c r="B421" i="31"/>
  <c r="E420" i="31"/>
  <c r="D420" i="31"/>
  <c r="C420" i="31"/>
  <c r="B420" i="31"/>
  <c r="E419" i="31"/>
  <c r="D419" i="31"/>
  <c r="C419" i="31"/>
  <c r="B419" i="31"/>
  <c r="E418" i="31"/>
  <c r="D418" i="31"/>
  <c r="C418" i="31"/>
  <c r="B418" i="31"/>
  <c r="E417" i="31"/>
  <c r="D417" i="31"/>
  <c r="C417" i="31"/>
  <c r="B417" i="31"/>
  <c r="E416" i="31"/>
  <c r="D416" i="31"/>
  <c r="C416" i="31"/>
  <c r="B416" i="31"/>
  <c r="E415" i="31"/>
  <c r="D415" i="31"/>
  <c r="C415" i="31"/>
  <c r="B415" i="31"/>
  <c r="E414" i="31"/>
  <c r="D414" i="31"/>
  <c r="C414" i="31"/>
  <c r="B414" i="31"/>
  <c r="E413" i="31"/>
  <c r="D413" i="31"/>
  <c r="C413" i="31"/>
  <c r="B413" i="31"/>
  <c r="E412" i="31"/>
  <c r="D412" i="31"/>
  <c r="C412" i="31"/>
  <c r="B412" i="31"/>
  <c r="E411" i="31"/>
  <c r="D411" i="31"/>
  <c r="C411" i="31"/>
  <c r="B411" i="31"/>
  <c r="E410" i="31"/>
  <c r="D410" i="31"/>
  <c r="C410" i="31"/>
  <c r="B410" i="31"/>
  <c r="E409" i="31"/>
  <c r="D409" i="31"/>
  <c r="C409" i="31"/>
  <c r="B409" i="31"/>
  <c r="E408" i="31"/>
  <c r="D408" i="31"/>
  <c r="C408" i="31"/>
  <c r="B408" i="31"/>
  <c r="E407" i="31"/>
  <c r="D407" i="31"/>
  <c r="C407" i="31"/>
  <c r="B407" i="31"/>
  <c r="E406" i="31"/>
  <c r="D406" i="31"/>
  <c r="C406" i="31"/>
  <c r="B406" i="31"/>
  <c r="E405" i="31"/>
  <c r="D405" i="31"/>
  <c r="C405" i="31"/>
  <c r="B405" i="31"/>
  <c r="E404" i="31"/>
  <c r="D404" i="31"/>
  <c r="C404" i="31"/>
  <c r="B404" i="31"/>
  <c r="E403" i="31"/>
  <c r="D403" i="31"/>
  <c r="C403" i="31"/>
  <c r="B403" i="31"/>
  <c r="M402" i="31"/>
  <c r="L402" i="31"/>
  <c r="K402" i="31"/>
  <c r="J402" i="31"/>
  <c r="I402" i="31"/>
  <c r="H402" i="31"/>
  <c r="G402" i="31"/>
  <c r="F402" i="31"/>
  <c r="E402" i="31"/>
  <c r="D402" i="31"/>
  <c r="C402" i="31"/>
  <c r="B402" i="31"/>
  <c r="E397" i="31"/>
  <c r="D397" i="31"/>
  <c r="C397" i="31"/>
  <c r="B397" i="31"/>
  <c r="E396" i="31"/>
  <c r="D396" i="31"/>
  <c r="C396" i="31"/>
  <c r="B396" i="31"/>
  <c r="E395" i="31"/>
  <c r="D395" i="31"/>
  <c r="C395" i="31"/>
  <c r="B395" i="31"/>
  <c r="E394" i="31"/>
  <c r="D394" i="31"/>
  <c r="C394" i="31"/>
  <c r="B394" i="31"/>
  <c r="E393" i="31"/>
  <c r="D393" i="31"/>
  <c r="C393" i="31"/>
  <c r="B393" i="31"/>
  <c r="E392" i="31"/>
  <c r="D392" i="31"/>
  <c r="C392" i="31"/>
  <c r="B392" i="31"/>
  <c r="E391" i="31"/>
  <c r="D391" i="31"/>
  <c r="C391" i="31"/>
  <c r="B391" i="31"/>
  <c r="E390" i="31"/>
  <c r="D390" i="31"/>
  <c r="C390" i="31"/>
  <c r="B390" i="31"/>
  <c r="E389" i="31"/>
  <c r="D389" i="31"/>
  <c r="C389" i="31"/>
  <c r="B389" i="31"/>
  <c r="E388" i="31"/>
  <c r="D388" i="31"/>
  <c r="C388" i="31"/>
  <c r="B388" i="31"/>
  <c r="E387" i="31"/>
  <c r="D387" i="31"/>
  <c r="C387" i="31"/>
  <c r="B387" i="31"/>
  <c r="E386" i="31"/>
  <c r="D386" i="31"/>
  <c r="C386" i="31"/>
  <c r="B386" i="31"/>
  <c r="E385" i="31"/>
  <c r="D385" i="31"/>
  <c r="C385" i="31"/>
  <c r="B385" i="31"/>
  <c r="E384" i="31"/>
  <c r="D384" i="31"/>
  <c r="C384" i="31"/>
  <c r="B384" i="31"/>
  <c r="E383" i="31"/>
  <c r="D383" i="31"/>
  <c r="C383" i="31"/>
  <c r="B383" i="31"/>
  <c r="E382" i="31"/>
  <c r="D382" i="31"/>
  <c r="C382" i="31"/>
  <c r="B382" i="31"/>
  <c r="E381" i="31"/>
  <c r="D381" i="31"/>
  <c r="C381" i="31"/>
  <c r="B381" i="31"/>
  <c r="E380" i="31"/>
  <c r="D380" i="31"/>
  <c r="C380" i="31"/>
  <c r="B380" i="31"/>
  <c r="E379" i="31"/>
  <c r="D379" i="31"/>
  <c r="C379" i="31"/>
  <c r="B379" i="31"/>
  <c r="E378" i="31"/>
  <c r="D378" i="31"/>
  <c r="C378" i="31"/>
  <c r="B378" i="31"/>
  <c r="E377" i="31"/>
  <c r="D377" i="31"/>
  <c r="C377" i="31"/>
  <c r="B377" i="31"/>
  <c r="E376" i="31"/>
  <c r="D376" i="31"/>
  <c r="C376" i="31"/>
  <c r="B376" i="31"/>
  <c r="E375" i="31"/>
  <c r="D375" i="31"/>
  <c r="C375" i="31"/>
  <c r="B375" i="31"/>
  <c r="E374" i="31"/>
  <c r="D374" i="31"/>
  <c r="C374" i="31"/>
  <c r="B374" i="31"/>
  <c r="E373" i="31"/>
  <c r="D373" i="31"/>
  <c r="C373" i="31"/>
  <c r="B373" i="31"/>
  <c r="E372" i="31"/>
  <c r="D372" i="31"/>
  <c r="C372" i="31"/>
  <c r="B372" i="31"/>
  <c r="E371" i="31"/>
  <c r="D371" i="31"/>
  <c r="C371" i="31"/>
  <c r="B371" i="31"/>
  <c r="E370" i="31"/>
  <c r="D370" i="31"/>
  <c r="C370" i="31"/>
  <c r="B370" i="31"/>
  <c r="M369" i="31"/>
  <c r="L369" i="31"/>
  <c r="K369" i="31"/>
  <c r="J369" i="31"/>
  <c r="I369" i="31"/>
  <c r="H369" i="31"/>
  <c r="G369" i="31"/>
  <c r="F369" i="31"/>
  <c r="E369" i="31"/>
  <c r="D369" i="31"/>
  <c r="C369" i="31"/>
  <c r="B369" i="31"/>
  <c r="E364" i="31"/>
  <c r="D364" i="31"/>
  <c r="C364" i="31"/>
  <c r="B364" i="31"/>
  <c r="E363" i="31"/>
  <c r="D363" i="31"/>
  <c r="C363" i="31"/>
  <c r="B363" i="31"/>
  <c r="E362" i="31"/>
  <c r="D362" i="31"/>
  <c r="C362" i="31"/>
  <c r="B362" i="31"/>
  <c r="E361" i="31"/>
  <c r="D361" i="31"/>
  <c r="C361" i="31"/>
  <c r="B361" i="31"/>
  <c r="E360" i="31"/>
  <c r="D360" i="31"/>
  <c r="C360" i="31"/>
  <c r="B360" i="31"/>
  <c r="E359" i="31"/>
  <c r="D359" i="31"/>
  <c r="C359" i="31"/>
  <c r="B359" i="31"/>
  <c r="E358" i="31"/>
  <c r="D358" i="31"/>
  <c r="C358" i="31"/>
  <c r="B358" i="31"/>
  <c r="E357" i="31"/>
  <c r="D357" i="31"/>
  <c r="C357" i="31"/>
  <c r="B357" i="31"/>
  <c r="E356" i="31"/>
  <c r="D356" i="31"/>
  <c r="C356" i="31"/>
  <c r="B356" i="31"/>
  <c r="E355" i="31"/>
  <c r="D355" i="31"/>
  <c r="C355" i="31"/>
  <c r="B355" i="31"/>
  <c r="E354" i="31"/>
  <c r="D354" i="31"/>
  <c r="C354" i="31"/>
  <c r="B354" i="31"/>
  <c r="E353" i="31"/>
  <c r="D353" i="31"/>
  <c r="C353" i="31"/>
  <c r="B353" i="31"/>
  <c r="E352" i="31"/>
  <c r="D352" i="31"/>
  <c r="C352" i="31"/>
  <c r="B352" i="31"/>
  <c r="E351" i="31"/>
  <c r="D351" i="31"/>
  <c r="C351" i="31"/>
  <c r="B351" i="31"/>
  <c r="E350" i="31"/>
  <c r="D350" i="31"/>
  <c r="C350" i="31"/>
  <c r="B350" i="31"/>
  <c r="E349" i="31"/>
  <c r="D349" i="31"/>
  <c r="C349" i="31"/>
  <c r="B349" i="31"/>
  <c r="E348" i="31"/>
  <c r="D348" i="31"/>
  <c r="C348" i="31"/>
  <c r="B348" i="31"/>
  <c r="E347" i="31"/>
  <c r="D347" i="31"/>
  <c r="C347" i="31"/>
  <c r="B347" i="31"/>
  <c r="E346" i="31"/>
  <c r="D346" i="31"/>
  <c r="C346" i="31"/>
  <c r="B346" i="31"/>
  <c r="E345" i="31"/>
  <c r="D345" i="31"/>
  <c r="C345" i="31"/>
  <c r="B345" i="31"/>
  <c r="E344" i="31"/>
  <c r="D344" i="31"/>
  <c r="C344" i="31"/>
  <c r="B344" i="31"/>
  <c r="E343" i="31"/>
  <c r="D343" i="31"/>
  <c r="C343" i="31"/>
  <c r="B343" i="31"/>
  <c r="E342" i="31"/>
  <c r="D342" i="31"/>
  <c r="C342" i="31"/>
  <c r="B342" i="31"/>
  <c r="E341" i="31"/>
  <c r="D341" i="31"/>
  <c r="C341" i="31"/>
  <c r="B341" i="31"/>
  <c r="E340" i="31"/>
  <c r="D340" i="31"/>
  <c r="C340" i="31"/>
  <c r="B340" i="31"/>
  <c r="E339" i="31"/>
  <c r="D339" i="31"/>
  <c r="C339" i="31"/>
  <c r="B339" i="31"/>
  <c r="E338" i="31"/>
  <c r="D338" i="31"/>
  <c r="C338" i="31"/>
  <c r="B338" i="31"/>
  <c r="E337" i="31"/>
  <c r="D337" i="31"/>
  <c r="C337" i="31"/>
  <c r="B337" i="31"/>
  <c r="M336" i="31"/>
  <c r="L336" i="31"/>
  <c r="K336" i="31"/>
  <c r="J336" i="31"/>
  <c r="I336" i="31"/>
  <c r="H336" i="31"/>
  <c r="G336" i="31"/>
  <c r="F336" i="31"/>
  <c r="E336" i="31"/>
  <c r="D336" i="31"/>
  <c r="C336" i="31"/>
  <c r="B336" i="31"/>
  <c r="E331" i="31"/>
  <c r="D331" i="31"/>
  <c r="C331" i="31"/>
  <c r="B331" i="31"/>
  <c r="E330" i="31"/>
  <c r="D330" i="31"/>
  <c r="C330" i="31"/>
  <c r="B330" i="31"/>
  <c r="E329" i="31"/>
  <c r="D329" i="31"/>
  <c r="C329" i="31"/>
  <c r="B329" i="31"/>
  <c r="E328" i="31"/>
  <c r="D328" i="31"/>
  <c r="C328" i="31"/>
  <c r="B328" i="31"/>
  <c r="E327" i="31"/>
  <c r="D327" i="31"/>
  <c r="C327" i="31"/>
  <c r="B327" i="31"/>
  <c r="E326" i="31"/>
  <c r="D326" i="31"/>
  <c r="C326" i="31"/>
  <c r="B326" i="31"/>
  <c r="E325" i="31"/>
  <c r="D325" i="31"/>
  <c r="C325" i="31"/>
  <c r="B325" i="31"/>
  <c r="E324" i="31"/>
  <c r="D324" i="31"/>
  <c r="C324" i="31"/>
  <c r="B324" i="31"/>
  <c r="E323" i="31"/>
  <c r="D323" i="31"/>
  <c r="C323" i="31"/>
  <c r="B323" i="31"/>
  <c r="E322" i="31"/>
  <c r="D322" i="31"/>
  <c r="C322" i="31"/>
  <c r="B322" i="31"/>
  <c r="E321" i="31"/>
  <c r="D321" i="31"/>
  <c r="C321" i="31"/>
  <c r="B321" i="31"/>
  <c r="E320" i="31"/>
  <c r="D320" i="31"/>
  <c r="C320" i="31"/>
  <c r="B320" i="31"/>
  <c r="E319" i="31"/>
  <c r="D319" i="31"/>
  <c r="C319" i="31"/>
  <c r="B319" i="31"/>
  <c r="E318" i="31"/>
  <c r="D318" i="31"/>
  <c r="C318" i="31"/>
  <c r="B318" i="31"/>
  <c r="E317" i="31"/>
  <c r="D317" i="31"/>
  <c r="C317" i="31"/>
  <c r="B317" i="31"/>
  <c r="E316" i="31"/>
  <c r="D316" i="31"/>
  <c r="C316" i="31"/>
  <c r="B316" i="31"/>
  <c r="E315" i="31"/>
  <c r="D315" i="31"/>
  <c r="C315" i="31"/>
  <c r="B315" i="31"/>
  <c r="E314" i="31"/>
  <c r="D314" i="31"/>
  <c r="C314" i="31"/>
  <c r="B314" i="31"/>
  <c r="E313" i="31"/>
  <c r="D313" i="31"/>
  <c r="C313" i="31"/>
  <c r="B313" i="31"/>
  <c r="E312" i="31"/>
  <c r="D312" i="31"/>
  <c r="C312" i="31"/>
  <c r="B312" i="31"/>
  <c r="E311" i="31"/>
  <c r="D311" i="31"/>
  <c r="C311" i="31"/>
  <c r="B311" i="31"/>
  <c r="E310" i="31"/>
  <c r="D310" i="31"/>
  <c r="C310" i="31"/>
  <c r="B310" i="31"/>
  <c r="E309" i="31"/>
  <c r="D309" i="31"/>
  <c r="C309" i="31"/>
  <c r="B309" i="31"/>
  <c r="E308" i="31"/>
  <c r="D308" i="31"/>
  <c r="C308" i="31"/>
  <c r="B308" i="31"/>
  <c r="E307" i="31"/>
  <c r="D307" i="31"/>
  <c r="C307" i="31"/>
  <c r="B307" i="31"/>
  <c r="E306" i="31"/>
  <c r="D306" i="31"/>
  <c r="C306" i="31"/>
  <c r="B306" i="31"/>
  <c r="E305" i="31"/>
  <c r="D305" i="31"/>
  <c r="C305" i="31"/>
  <c r="B305" i="31"/>
  <c r="E304" i="31"/>
  <c r="D304" i="31"/>
  <c r="C304" i="31"/>
  <c r="B304" i="31"/>
  <c r="M303" i="31"/>
  <c r="L303" i="31"/>
  <c r="K303" i="31"/>
  <c r="J303" i="31"/>
  <c r="I303" i="31"/>
  <c r="H303" i="31"/>
  <c r="G303" i="31"/>
  <c r="F303" i="31"/>
  <c r="E303" i="31"/>
  <c r="D303" i="31"/>
  <c r="C303" i="31"/>
  <c r="B303" i="31"/>
  <c r="E298" i="31"/>
  <c r="D298" i="31"/>
  <c r="C298" i="31"/>
  <c r="B298" i="31"/>
  <c r="E297" i="31"/>
  <c r="D297" i="31"/>
  <c r="C297" i="31"/>
  <c r="B297" i="31"/>
  <c r="E296" i="31"/>
  <c r="D296" i="31"/>
  <c r="C296" i="31"/>
  <c r="B296" i="31"/>
  <c r="E295" i="31"/>
  <c r="D295" i="31"/>
  <c r="C295" i="31"/>
  <c r="B295" i="31"/>
  <c r="E294" i="31"/>
  <c r="D294" i="31"/>
  <c r="C294" i="31"/>
  <c r="B294" i="31"/>
  <c r="E293" i="31"/>
  <c r="D293" i="31"/>
  <c r="C293" i="31"/>
  <c r="B293" i="31"/>
  <c r="E292" i="31"/>
  <c r="D292" i="31"/>
  <c r="C292" i="31"/>
  <c r="B292" i="31"/>
  <c r="E291" i="31"/>
  <c r="D291" i="31"/>
  <c r="C291" i="31"/>
  <c r="B291" i="31"/>
  <c r="E290" i="31"/>
  <c r="D290" i="31"/>
  <c r="C290" i="31"/>
  <c r="B290" i="31"/>
  <c r="E289" i="31"/>
  <c r="D289" i="31"/>
  <c r="C289" i="31"/>
  <c r="B289" i="31"/>
  <c r="E288" i="31"/>
  <c r="D288" i="31"/>
  <c r="C288" i="31"/>
  <c r="B288" i="31"/>
  <c r="E287" i="31"/>
  <c r="D287" i="31"/>
  <c r="C287" i="31"/>
  <c r="B287" i="31"/>
  <c r="E286" i="31"/>
  <c r="D286" i="31"/>
  <c r="C286" i="31"/>
  <c r="B286" i="31"/>
  <c r="E285" i="31"/>
  <c r="D285" i="31"/>
  <c r="C285" i="31"/>
  <c r="B285" i="31"/>
  <c r="E284" i="31"/>
  <c r="D284" i="31"/>
  <c r="C284" i="31"/>
  <c r="B284" i="31"/>
  <c r="E283" i="31"/>
  <c r="D283" i="31"/>
  <c r="C283" i="31"/>
  <c r="B283" i="31"/>
  <c r="E282" i="31"/>
  <c r="D282" i="31"/>
  <c r="C282" i="31"/>
  <c r="B282" i="31"/>
  <c r="E281" i="31"/>
  <c r="D281" i="31"/>
  <c r="C281" i="31"/>
  <c r="B281" i="31"/>
  <c r="E280" i="31"/>
  <c r="D280" i="31"/>
  <c r="C280" i="31"/>
  <c r="B280" i="31"/>
  <c r="E279" i="31"/>
  <c r="D279" i="31"/>
  <c r="C279" i="31"/>
  <c r="B279" i="31"/>
  <c r="E278" i="31"/>
  <c r="D278" i="31"/>
  <c r="C278" i="31"/>
  <c r="B278" i="31"/>
  <c r="E277" i="31"/>
  <c r="D277" i="31"/>
  <c r="C277" i="31"/>
  <c r="B277" i="31"/>
  <c r="E276" i="31"/>
  <c r="D276" i="31"/>
  <c r="C276" i="31"/>
  <c r="B276" i="31"/>
  <c r="E275" i="31"/>
  <c r="D275" i="31"/>
  <c r="C275" i="31"/>
  <c r="B275" i="31"/>
  <c r="E274" i="31"/>
  <c r="D274" i="31"/>
  <c r="C274" i="31"/>
  <c r="B274" i="31"/>
  <c r="E273" i="31"/>
  <c r="D273" i="31"/>
  <c r="C273" i="31"/>
  <c r="B273" i="31"/>
  <c r="E272" i="31"/>
  <c r="D272" i="31"/>
  <c r="C272" i="31"/>
  <c r="B272" i="31"/>
  <c r="E271" i="31"/>
  <c r="D271" i="31"/>
  <c r="C271" i="31"/>
  <c r="B271" i="31"/>
  <c r="M270" i="31"/>
  <c r="L270" i="31"/>
  <c r="K270" i="31"/>
  <c r="J270" i="31"/>
  <c r="I270" i="31"/>
  <c r="H270" i="31"/>
  <c r="G270" i="31"/>
  <c r="F270" i="31"/>
  <c r="E270" i="31"/>
  <c r="D270" i="31"/>
  <c r="C270" i="31"/>
  <c r="B270" i="31"/>
  <c r="E265" i="31"/>
  <c r="D265" i="31"/>
  <c r="C265" i="31"/>
  <c r="B265" i="31"/>
  <c r="E264" i="31"/>
  <c r="D264" i="31"/>
  <c r="C264" i="31"/>
  <c r="B264" i="31"/>
  <c r="E263" i="31"/>
  <c r="D263" i="31"/>
  <c r="C263" i="31"/>
  <c r="B263" i="31"/>
  <c r="E262" i="31"/>
  <c r="D262" i="31"/>
  <c r="C262" i="31"/>
  <c r="B262" i="31"/>
  <c r="E261" i="31"/>
  <c r="D261" i="31"/>
  <c r="C261" i="31"/>
  <c r="B261" i="31"/>
  <c r="E260" i="31"/>
  <c r="D260" i="31"/>
  <c r="C260" i="31"/>
  <c r="B260" i="31"/>
  <c r="E259" i="31"/>
  <c r="D259" i="31"/>
  <c r="C259" i="31"/>
  <c r="B259" i="31"/>
  <c r="E258" i="31"/>
  <c r="D258" i="31"/>
  <c r="C258" i="31"/>
  <c r="B258" i="31"/>
  <c r="E257" i="31"/>
  <c r="D257" i="31"/>
  <c r="C257" i="31"/>
  <c r="B257" i="31"/>
  <c r="E256" i="31"/>
  <c r="D256" i="31"/>
  <c r="C256" i="31"/>
  <c r="B256" i="31"/>
  <c r="E255" i="31"/>
  <c r="D255" i="31"/>
  <c r="C255" i="31"/>
  <c r="B255" i="31"/>
  <c r="E254" i="31"/>
  <c r="D254" i="31"/>
  <c r="C254" i="31"/>
  <c r="B254" i="31"/>
  <c r="E253" i="31"/>
  <c r="D253" i="31"/>
  <c r="C253" i="31"/>
  <c r="B253" i="31"/>
  <c r="E252" i="31"/>
  <c r="D252" i="31"/>
  <c r="C252" i="31"/>
  <c r="B252" i="31"/>
  <c r="E251" i="31"/>
  <c r="D251" i="31"/>
  <c r="C251" i="31"/>
  <c r="B251" i="31"/>
  <c r="E250" i="31"/>
  <c r="D250" i="31"/>
  <c r="C250" i="31"/>
  <c r="B250" i="31"/>
  <c r="E249" i="31"/>
  <c r="D249" i="31"/>
  <c r="C249" i="31"/>
  <c r="B249" i="31"/>
  <c r="E248" i="31"/>
  <c r="D248" i="31"/>
  <c r="C248" i="31"/>
  <c r="B248" i="31"/>
  <c r="E247" i="31"/>
  <c r="D247" i="31"/>
  <c r="C247" i="31"/>
  <c r="B247" i="31"/>
  <c r="E246" i="31"/>
  <c r="D246" i="31"/>
  <c r="C246" i="31"/>
  <c r="B246" i="31"/>
  <c r="E245" i="31"/>
  <c r="D245" i="31"/>
  <c r="C245" i="31"/>
  <c r="B245" i="31"/>
  <c r="E244" i="31"/>
  <c r="D244" i="31"/>
  <c r="C244" i="31"/>
  <c r="B244" i="31"/>
  <c r="E243" i="31"/>
  <c r="D243" i="31"/>
  <c r="C243" i="31"/>
  <c r="B243" i="31"/>
  <c r="E242" i="31"/>
  <c r="D242" i="31"/>
  <c r="C242" i="31"/>
  <c r="B242" i="31"/>
  <c r="E241" i="31"/>
  <c r="D241" i="31"/>
  <c r="C241" i="31"/>
  <c r="B241" i="31"/>
  <c r="E240" i="31"/>
  <c r="D240" i="31"/>
  <c r="C240" i="31"/>
  <c r="B240" i="31"/>
  <c r="E239" i="31"/>
  <c r="D239" i="31"/>
  <c r="C239" i="31"/>
  <c r="B239" i="31"/>
  <c r="E238" i="31"/>
  <c r="D238" i="31"/>
  <c r="C238" i="31"/>
  <c r="B238" i="31"/>
  <c r="M237" i="31"/>
  <c r="L237" i="31"/>
  <c r="K237" i="31"/>
  <c r="J237" i="31"/>
  <c r="I237" i="31"/>
  <c r="H237" i="31"/>
  <c r="G237" i="31"/>
  <c r="F237" i="31"/>
  <c r="E237" i="31"/>
  <c r="D237" i="31"/>
  <c r="C237" i="31"/>
  <c r="B237" i="31"/>
  <c r="E232" i="31"/>
  <c r="D232" i="31"/>
  <c r="C232" i="31"/>
  <c r="B232" i="31"/>
  <c r="E231" i="31"/>
  <c r="D231" i="31"/>
  <c r="C231" i="31"/>
  <c r="B231" i="31"/>
  <c r="E230" i="31"/>
  <c r="D230" i="31"/>
  <c r="C230" i="31"/>
  <c r="B230" i="31"/>
  <c r="E229" i="31"/>
  <c r="D229" i="31"/>
  <c r="C229" i="31"/>
  <c r="B229" i="31"/>
  <c r="E228" i="31"/>
  <c r="D228" i="31"/>
  <c r="C228" i="31"/>
  <c r="B228" i="31"/>
  <c r="E227" i="31"/>
  <c r="D227" i="31"/>
  <c r="C227" i="31"/>
  <c r="B227" i="31"/>
  <c r="E226" i="31"/>
  <c r="D226" i="31"/>
  <c r="C226" i="31"/>
  <c r="B226" i="31"/>
  <c r="E225" i="31"/>
  <c r="D225" i="31"/>
  <c r="C225" i="31"/>
  <c r="B225" i="31"/>
  <c r="E224" i="31"/>
  <c r="D224" i="31"/>
  <c r="C224" i="31"/>
  <c r="B224" i="31"/>
  <c r="E223" i="31"/>
  <c r="D223" i="31"/>
  <c r="C223" i="31"/>
  <c r="B223" i="31"/>
  <c r="E222" i="31"/>
  <c r="D222" i="31"/>
  <c r="C222" i="31"/>
  <c r="B222" i="31"/>
  <c r="E221" i="31"/>
  <c r="D221" i="31"/>
  <c r="C221" i="31"/>
  <c r="B221" i="31"/>
  <c r="E220" i="31"/>
  <c r="D220" i="31"/>
  <c r="C220" i="31"/>
  <c r="B220" i="31"/>
  <c r="E219" i="31"/>
  <c r="D219" i="31"/>
  <c r="C219" i="31"/>
  <c r="B219" i="31"/>
  <c r="E218" i="31"/>
  <c r="D218" i="31"/>
  <c r="C218" i="31"/>
  <c r="B218" i="31"/>
  <c r="E217" i="31"/>
  <c r="D217" i="31"/>
  <c r="C217" i="31"/>
  <c r="B217" i="31"/>
  <c r="E216" i="31"/>
  <c r="D216" i="31"/>
  <c r="C216" i="31"/>
  <c r="B216" i="31"/>
  <c r="E215" i="31"/>
  <c r="D215" i="31"/>
  <c r="C215" i="31"/>
  <c r="B215" i="31"/>
  <c r="E214" i="31"/>
  <c r="D214" i="31"/>
  <c r="C214" i="31"/>
  <c r="B214" i="31"/>
  <c r="E213" i="31"/>
  <c r="D213" i="31"/>
  <c r="C213" i="31"/>
  <c r="B213" i="31"/>
  <c r="E212" i="31"/>
  <c r="D212" i="31"/>
  <c r="C212" i="31"/>
  <c r="B212" i="31"/>
  <c r="E211" i="31"/>
  <c r="D211" i="31"/>
  <c r="C211" i="31"/>
  <c r="B211" i="31"/>
  <c r="E210" i="31"/>
  <c r="D210" i="31"/>
  <c r="C210" i="31"/>
  <c r="B210" i="31"/>
  <c r="E209" i="31"/>
  <c r="D209" i="31"/>
  <c r="C209" i="31"/>
  <c r="B209" i="31"/>
  <c r="E208" i="31"/>
  <c r="D208" i="31"/>
  <c r="C208" i="31"/>
  <c r="B208" i="31"/>
  <c r="E207" i="31"/>
  <c r="D207" i="31"/>
  <c r="C207" i="31"/>
  <c r="B207" i="31"/>
  <c r="E206" i="31"/>
  <c r="D206" i="31"/>
  <c r="C206" i="31"/>
  <c r="B206" i="31"/>
  <c r="E205" i="31"/>
  <c r="D205" i="31"/>
  <c r="C205" i="31"/>
  <c r="B205" i="31"/>
  <c r="M204" i="31"/>
  <c r="L204" i="31"/>
  <c r="K204" i="31"/>
  <c r="J204" i="31"/>
  <c r="I204" i="31"/>
  <c r="H204" i="31"/>
  <c r="G204" i="31"/>
  <c r="F204" i="31"/>
  <c r="E204" i="31"/>
  <c r="D204" i="31"/>
  <c r="C204" i="31"/>
  <c r="B204" i="31"/>
  <c r="E199" i="31"/>
  <c r="D199" i="31"/>
  <c r="C199" i="31"/>
  <c r="B199" i="31"/>
  <c r="E198" i="31"/>
  <c r="D198" i="31"/>
  <c r="C198" i="31"/>
  <c r="B198" i="31"/>
  <c r="E197" i="31"/>
  <c r="D197" i="31"/>
  <c r="C197" i="31"/>
  <c r="B197" i="31"/>
  <c r="E196" i="31"/>
  <c r="D196" i="31"/>
  <c r="C196" i="31"/>
  <c r="B196" i="31"/>
  <c r="E195" i="31"/>
  <c r="D195" i="31"/>
  <c r="C195" i="31"/>
  <c r="B195" i="31"/>
  <c r="E194" i="31"/>
  <c r="D194" i="31"/>
  <c r="C194" i="31"/>
  <c r="B194" i="31"/>
  <c r="E193" i="31"/>
  <c r="D193" i="31"/>
  <c r="C193" i="31"/>
  <c r="B193" i="31"/>
  <c r="E192" i="31"/>
  <c r="D192" i="31"/>
  <c r="C192" i="31"/>
  <c r="B192" i="31"/>
  <c r="E191" i="31"/>
  <c r="D191" i="31"/>
  <c r="C191" i="31"/>
  <c r="B191" i="31"/>
  <c r="E190" i="31"/>
  <c r="D190" i="31"/>
  <c r="C190" i="31"/>
  <c r="B190" i="31"/>
  <c r="E189" i="31"/>
  <c r="D189" i="31"/>
  <c r="C189" i="31"/>
  <c r="B189" i="31"/>
  <c r="E188" i="31"/>
  <c r="D188" i="31"/>
  <c r="C188" i="31"/>
  <c r="B188" i="31"/>
  <c r="E187" i="31"/>
  <c r="D187" i="31"/>
  <c r="C187" i="31"/>
  <c r="B187" i="31"/>
  <c r="E186" i="31"/>
  <c r="D186" i="31"/>
  <c r="C186" i="31"/>
  <c r="B186" i="31"/>
  <c r="E185" i="31"/>
  <c r="D185" i="31"/>
  <c r="C185" i="31"/>
  <c r="B185" i="31"/>
  <c r="E184" i="31"/>
  <c r="D184" i="31"/>
  <c r="C184" i="31"/>
  <c r="B184" i="31"/>
  <c r="E183" i="31"/>
  <c r="D183" i="31"/>
  <c r="C183" i="31"/>
  <c r="B183" i="31"/>
  <c r="E182" i="31"/>
  <c r="D182" i="31"/>
  <c r="C182" i="31"/>
  <c r="B182" i="31"/>
  <c r="E181" i="31"/>
  <c r="D181" i="31"/>
  <c r="C181" i="31"/>
  <c r="B181" i="31"/>
  <c r="E180" i="31"/>
  <c r="D180" i="31"/>
  <c r="C180" i="31"/>
  <c r="B180" i="31"/>
  <c r="E179" i="31"/>
  <c r="D179" i="31"/>
  <c r="C179" i="31"/>
  <c r="B179" i="31"/>
  <c r="E178" i="31"/>
  <c r="D178" i="31"/>
  <c r="C178" i="31"/>
  <c r="B178" i="31"/>
  <c r="E177" i="31"/>
  <c r="D177" i="31"/>
  <c r="C177" i="31"/>
  <c r="B177" i="31"/>
  <c r="E176" i="31"/>
  <c r="D176" i="31"/>
  <c r="C176" i="31"/>
  <c r="B176" i="31"/>
  <c r="E175" i="31"/>
  <c r="D175" i="31"/>
  <c r="C175" i="31"/>
  <c r="B175" i="31"/>
  <c r="E174" i="31"/>
  <c r="D174" i="31"/>
  <c r="C174" i="31"/>
  <c r="B174" i="31"/>
  <c r="E173" i="31"/>
  <c r="D173" i="31"/>
  <c r="C173" i="31"/>
  <c r="B173" i="31"/>
  <c r="E172" i="31"/>
  <c r="D172" i="31"/>
  <c r="C172" i="31"/>
  <c r="B172" i="31"/>
  <c r="M171" i="31"/>
  <c r="L171" i="31"/>
  <c r="K171" i="31"/>
  <c r="J171" i="31"/>
  <c r="I171" i="31"/>
  <c r="H171" i="31"/>
  <c r="G171" i="31"/>
  <c r="F171" i="31"/>
  <c r="E171" i="31"/>
  <c r="D171" i="31"/>
  <c r="C171" i="31"/>
  <c r="B171" i="31"/>
  <c r="E166" i="31"/>
  <c r="D166" i="31"/>
  <c r="C166" i="31"/>
  <c r="B166" i="31"/>
  <c r="E165" i="31"/>
  <c r="D165" i="31"/>
  <c r="C165" i="31"/>
  <c r="B165" i="31"/>
  <c r="E164" i="31"/>
  <c r="D164" i="31"/>
  <c r="C164" i="31"/>
  <c r="B164" i="31"/>
  <c r="E163" i="31"/>
  <c r="D163" i="31"/>
  <c r="C163" i="31"/>
  <c r="B163" i="31"/>
  <c r="E162" i="31"/>
  <c r="D162" i="31"/>
  <c r="C162" i="31"/>
  <c r="B162" i="31"/>
  <c r="E161" i="31"/>
  <c r="D161" i="31"/>
  <c r="C161" i="31"/>
  <c r="B161" i="31"/>
  <c r="E160" i="31"/>
  <c r="D160" i="31"/>
  <c r="C160" i="31"/>
  <c r="B160" i="31"/>
  <c r="E159" i="31"/>
  <c r="D159" i="31"/>
  <c r="C159" i="31"/>
  <c r="B159" i="31"/>
  <c r="E158" i="31"/>
  <c r="D158" i="31"/>
  <c r="C158" i="31"/>
  <c r="B158" i="31"/>
  <c r="E157" i="31"/>
  <c r="D157" i="31"/>
  <c r="C157" i="31"/>
  <c r="B157" i="31"/>
  <c r="E156" i="31"/>
  <c r="D156" i="31"/>
  <c r="C156" i="31"/>
  <c r="B156" i="31"/>
  <c r="E155" i="31"/>
  <c r="D155" i="31"/>
  <c r="C155" i="31"/>
  <c r="B155" i="31"/>
  <c r="E154" i="31"/>
  <c r="D154" i="31"/>
  <c r="C154" i="31"/>
  <c r="B154" i="31"/>
  <c r="E153" i="31"/>
  <c r="D153" i="31"/>
  <c r="C153" i="31"/>
  <c r="B153" i="31"/>
  <c r="E152" i="31"/>
  <c r="D152" i="31"/>
  <c r="C152" i="31"/>
  <c r="B152" i="31"/>
  <c r="E151" i="31"/>
  <c r="D151" i="31"/>
  <c r="C151" i="31"/>
  <c r="B151" i="31"/>
  <c r="E150" i="31"/>
  <c r="D150" i="31"/>
  <c r="C150" i="31"/>
  <c r="B150" i="31"/>
  <c r="E149" i="31"/>
  <c r="D149" i="31"/>
  <c r="C149" i="31"/>
  <c r="B149" i="31"/>
  <c r="E148" i="31"/>
  <c r="D148" i="31"/>
  <c r="C148" i="31"/>
  <c r="B148" i="31"/>
  <c r="E147" i="31"/>
  <c r="D147" i="31"/>
  <c r="C147" i="31"/>
  <c r="B147" i="31"/>
  <c r="E146" i="31"/>
  <c r="D146" i="31"/>
  <c r="C146" i="31"/>
  <c r="B146" i="31"/>
  <c r="E145" i="31"/>
  <c r="D145" i="31"/>
  <c r="C145" i="31"/>
  <c r="B145" i="31"/>
  <c r="E144" i="31"/>
  <c r="D144" i="31"/>
  <c r="C144" i="31"/>
  <c r="B144" i="31"/>
  <c r="E143" i="31"/>
  <c r="D143" i="31"/>
  <c r="C143" i="31"/>
  <c r="B143" i="31"/>
  <c r="E142" i="31"/>
  <c r="D142" i="31"/>
  <c r="C142" i="31"/>
  <c r="B142" i="31"/>
  <c r="E141" i="31"/>
  <c r="D141" i="31"/>
  <c r="C141" i="31"/>
  <c r="B141" i="31"/>
  <c r="E140" i="31"/>
  <c r="D140" i="31"/>
  <c r="C140" i="31"/>
  <c r="B140" i="31"/>
  <c r="E139" i="31"/>
  <c r="D139" i="31"/>
  <c r="C139" i="31"/>
  <c r="B139" i="31"/>
  <c r="M138" i="31"/>
  <c r="L138" i="31"/>
  <c r="K138" i="31"/>
  <c r="J138" i="31"/>
  <c r="I138" i="31"/>
  <c r="H138" i="31"/>
  <c r="G138" i="31"/>
  <c r="F138" i="31"/>
  <c r="E138" i="31"/>
  <c r="D138" i="31"/>
  <c r="C138" i="31"/>
  <c r="B138" i="31"/>
  <c r="E133" i="31"/>
  <c r="D133" i="31"/>
  <c r="C133" i="31"/>
  <c r="B133" i="31"/>
  <c r="E132" i="31"/>
  <c r="D132" i="31"/>
  <c r="C132" i="31"/>
  <c r="B132" i="31"/>
  <c r="E131" i="31"/>
  <c r="D131" i="31"/>
  <c r="C131" i="31"/>
  <c r="B131" i="31"/>
  <c r="E130" i="31"/>
  <c r="D130" i="31"/>
  <c r="C130" i="31"/>
  <c r="B130" i="31"/>
  <c r="E129" i="31"/>
  <c r="D129" i="31"/>
  <c r="C129" i="31"/>
  <c r="B129" i="31"/>
  <c r="E128" i="31"/>
  <c r="D128" i="31"/>
  <c r="C128" i="31"/>
  <c r="B128" i="31"/>
  <c r="E127" i="31"/>
  <c r="D127" i="31"/>
  <c r="C127" i="31"/>
  <c r="B127" i="31"/>
  <c r="E126" i="31"/>
  <c r="D126" i="31"/>
  <c r="C126" i="31"/>
  <c r="B126" i="31"/>
  <c r="E125" i="31"/>
  <c r="D125" i="31"/>
  <c r="C125" i="31"/>
  <c r="B125" i="31"/>
  <c r="E124" i="31"/>
  <c r="D124" i="31"/>
  <c r="C124" i="31"/>
  <c r="B124" i="31"/>
  <c r="E123" i="31"/>
  <c r="D123" i="31"/>
  <c r="C123" i="31"/>
  <c r="B123" i="31"/>
  <c r="E122" i="31"/>
  <c r="D122" i="31"/>
  <c r="C122" i="31"/>
  <c r="B122" i="31"/>
  <c r="E121" i="31"/>
  <c r="D121" i="31"/>
  <c r="C121" i="31"/>
  <c r="B121" i="31"/>
  <c r="E120" i="31"/>
  <c r="D120" i="31"/>
  <c r="C120" i="31"/>
  <c r="B120" i="31"/>
  <c r="E119" i="31"/>
  <c r="D119" i="31"/>
  <c r="C119" i="31"/>
  <c r="B119" i="31"/>
  <c r="E118" i="31"/>
  <c r="D118" i="31"/>
  <c r="C118" i="31"/>
  <c r="B118" i="31"/>
  <c r="E117" i="31"/>
  <c r="D117" i="31"/>
  <c r="C117" i="31"/>
  <c r="B117" i="31"/>
  <c r="E116" i="31"/>
  <c r="D116" i="31"/>
  <c r="C116" i="31"/>
  <c r="B116" i="31"/>
  <c r="E115" i="31"/>
  <c r="D115" i="31"/>
  <c r="C115" i="31"/>
  <c r="B115" i="31"/>
  <c r="E114" i="31"/>
  <c r="D114" i="31"/>
  <c r="C114" i="31"/>
  <c r="B114" i="31"/>
  <c r="E113" i="31"/>
  <c r="D113" i="31"/>
  <c r="C113" i="31"/>
  <c r="B113" i="31"/>
  <c r="E112" i="31"/>
  <c r="D112" i="31"/>
  <c r="C112" i="31"/>
  <c r="B112" i="31"/>
  <c r="E111" i="31"/>
  <c r="D111" i="31"/>
  <c r="C111" i="31"/>
  <c r="B111" i="31"/>
  <c r="E110" i="31"/>
  <c r="D110" i="31"/>
  <c r="C110" i="31"/>
  <c r="B110" i="31"/>
  <c r="E109" i="31"/>
  <c r="D109" i="31"/>
  <c r="C109" i="31"/>
  <c r="B109" i="31"/>
  <c r="E108" i="31"/>
  <c r="D108" i="31"/>
  <c r="C108" i="31"/>
  <c r="B108" i="31"/>
  <c r="E107" i="31"/>
  <c r="D107" i="31"/>
  <c r="C107" i="31"/>
  <c r="B107" i="31"/>
  <c r="E106" i="31"/>
  <c r="D106" i="31"/>
  <c r="C106" i="31"/>
  <c r="B106" i="31"/>
  <c r="M105" i="31"/>
  <c r="L105" i="31"/>
  <c r="K105" i="31"/>
  <c r="J105" i="31"/>
  <c r="I105" i="31"/>
  <c r="H105" i="31"/>
  <c r="G105" i="31"/>
  <c r="F105" i="31"/>
  <c r="E105" i="31"/>
  <c r="D105" i="31"/>
  <c r="C105" i="31"/>
  <c r="B105" i="31"/>
  <c r="E100" i="31"/>
  <c r="D100" i="31"/>
  <c r="C100" i="31"/>
  <c r="B100" i="31"/>
  <c r="E99" i="31"/>
  <c r="D99" i="31"/>
  <c r="C99" i="31"/>
  <c r="B99" i="31"/>
  <c r="E98" i="31"/>
  <c r="D98" i="31"/>
  <c r="C98" i="31"/>
  <c r="B98" i="31"/>
  <c r="E97" i="31"/>
  <c r="D97" i="31"/>
  <c r="C97" i="31"/>
  <c r="B97" i="31"/>
  <c r="E96" i="31"/>
  <c r="D96" i="31"/>
  <c r="C96" i="31"/>
  <c r="B96" i="31"/>
  <c r="E95" i="31"/>
  <c r="D95" i="31"/>
  <c r="C95" i="31"/>
  <c r="B95" i="31"/>
  <c r="E94" i="31"/>
  <c r="D94" i="31"/>
  <c r="C94" i="31"/>
  <c r="B94" i="31"/>
  <c r="E93" i="31"/>
  <c r="D93" i="31"/>
  <c r="C93" i="31"/>
  <c r="B93" i="31"/>
  <c r="E92" i="31"/>
  <c r="D92" i="31"/>
  <c r="C92" i="31"/>
  <c r="B92" i="31"/>
  <c r="E91" i="31"/>
  <c r="D91" i="31"/>
  <c r="C91" i="31"/>
  <c r="B91" i="31"/>
  <c r="E90" i="31"/>
  <c r="D90" i="31"/>
  <c r="C90" i="31"/>
  <c r="B90" i="31"/>
  <c r="E89" i="31"/>
  <c r="D89" i="31"/>
  <c r="C89" i="31"/>
  <c r="B89" i="31"/>
  <c r="E88" i="31"/>
  <c r="D88" i="31"/>
  <c r="C88" i="31"/>
  <c r="B88" i="31"/>
  <c r="E87" i="31"/>
  <c r="D87" i="31"/>
  <c r="C87" i="31"/>
  <c r="B87" i="31"/>
  <c r="E86" i="31"/>
  <c r="D86" i="31"/>
  <c r="C86" i="31"/>
  <c r="B86" i="31"/>
  <c r="E85" i="31"/>
  <c r="D85" i="31"/>
  <c r="C85" i="31"/>
  <c r="B85" i="31"/>
  <c r="E84" i="31"/>
  <c r="D84" i="31"/>
  <c r="C84" i="31"/>
  <c r="B84" i="31"/>
  <c r="E83" i="31"/>
  <c r="D83" i="31"/>
  <c r="C83" i="31"/>
  <c r="B83" i="31"/>
  <c r="E82" i="31"/>
  <c r="D82" i="31"/>
  <c r="C82" i="31"/>
  <c r="B82" i="31"/>
  <c r="E81" i="31"/>
  <c r="D81" i="31"/>
  <c r="C81" i="31"/>
  <c r="B81" i="31"/>
  <c r="E80" i="31"/>
  <c r="D80" i="31"/>
  <c r="C80" i="31"/>
  <c r="B80" i="31"/>
  <c r="E79" i="31"/>
  <c r="D79" i="31"/>
  <c r="C79" i="31"/>
  <c r="B79" i="31"/>
  <c r="E78" i="31"/>
  <c r="D78" i="31"/>
  <c r="C78" i="31"/>
  <c r="B78" i="31"/>
  <c r="E77" i="31"/>
  <c r="D77" i="31"/>
  <c r="C77" i="31"/>
  <c r="B77" i="31"/>
  <c r="E76" i="31"/>
  <c r="D76" i="31"/>
  <c r="C76" i="31"/>
  <c r="B76" i="31"/>
  <c r="E75" i="31"/>
  <c r="D75" i="31"/>
  <c r="C75" i="31"/>
  <c r="B75" i="31"/>
  <c r="E74" i="31"/>
  <c r="D74" i="31"/>
  <c r="C74" i="31"/>
  <c r="B74" i="31"/>
  <c r="E73" i="31"/>
  <c r="D73" i="31"/>
  <c r="C73" i="31"/>
  <c r="B73" i="31"/>
  <c r="M72" i="31"/>
  <c r="L72" i="31"/>
  <c r="K72" i="31"/>
  <c r="J72" i="31"/>
  <c r="I72" i="31"/>
  <c r="H72" i="31"/>
  <c r="G72" i="31"/>
  <c r="F72" i="31"/>
  <c r="E72" i="31"/>
  <c r="D72" i="31"/>
  <c r="C72" i="31"/>
  <c r="B72" i="31"/>
  <c r="E67" i="31"/>
  <c r="D67" i="31"/>
  <c r="C67" i="31"/>
  <c r="B67" i="31"/>
  <c r="E66" i="31"/>
  <c r="D66" i="31"/>
  <c r="C66" i="31"/>
  <c r="B66" i="31"/>
  <c r="E65" i="31"/>
  <c r="D65" i="31"/>
  <c r="C65" i="31"/>
  <c r="B65" i="31"/>
  <c r="E64" i="31"/>
  <c r="D64" i="31"/>
  <c r="C64" i="31"/>
  <c r="B64" i="31"/>
  <c r="E63" i="31"/>
  <c r="D63" i="31"/>
  <c r="C63" i="31"/>
  <c r="B63" i="31"/>
  <c r="E62" i="31"/>
  <c r="D62" i="31"/>
  <c r="C62" i="31"/>
  <c r="B62" i="31"/>
  <c r="E61" i="31"/>
  <c r="D61" i="31"/>
  <c r="C61" i="31"/>
  <c r="B61" i="31"/>
  <c r="E60" i="31"/>
  <c r="D60" i="31"/>
  <c r="C60" i="31"/>
  <c r="B60" i="31"/>
  <c r="E59" i="31"/>
  <c r="D59" i="31"/>
  <c r="C59" i="31"/>
  <c r="B59" i="31"/>
  <c r="E58" i="31"/>
  <c r="D58" i="31"/>
  <c r="C58" i="31"/>
  <c r="B58" i="31"/>
  <c r="E57" i="31"/>
  <c r="D57" i="31"/>
  <c r="C57" i="31"/>
  <c r="B57" i="31"/>
  <c r="E56" i="31"/>
  <c r="D56" i="31"/>
  <c r="C56" i="31"/>
  <c r="B56" i="31"/>
  <c r="E55" i="31"/>
  <c r="D55" i="31"/>
  <c r="C55" i="31"/>
  <c r="B55" i="31"/>
  <c r="E54" i="31"/>
  <c r="D54" i="31"/>
  <c r="C54" i="31"/>
  <c r="B54" i="31"/>
  <c r="E53" i="31"/>
  <c r="D53" i="31"/>
  <c r="C53" i="31"/>
  <c r="B53" i="31"/>
  <c r="E52" i="31"/>
  <c r="D52" i="31"/>
  <c r="C52" i="31"/>
  <c r="B52" i="31"/>
  <c r="E51" i="31"/>
  <c r="D51" i="31"/>
  <c r="C51" i="31"/>
  <c r="B51" i="31"/>
  <c r="E50" i="31"/>
  <c r="D50" i="31"/>
  <c r="C50" i="31"/>
  <c r="B50" i="31"/>
  <c r="E49" i="31"/>
  <c r="D49" i="31"/>
  <c r="C49" i="31"/>
  <c r="B49" i="31"/>
  <c r="E48" i="31"/>
  <c r="D48" i="31"/>
  <c r="C48" i="31"/>
  <c r="B48" i="31"/>
  <c r="E47" i="31"/>
  <c r="D47" i="31"/>
  <c r="C47" i="31"/>
  <c r="B47" i="31"/>
  <c r="E46" i="31"/>
  <c r="D46" i="31"/>
  <c r="C46" i="31"/>
  <c r="B46" i="31"/>
  <c r="E45" i="31"/>
  <c r="D45" i="31"/>
  <c r="C45" i="31"/>
  <c r="B45" i="31"/>
  <c r="E44" i="31"/>
  <c r="D44" i="31"/>
  <c r="C44" i="31"/>
  <c r="B44" i="31"/>
  <c r="E43" i="31"/>
  <c r="D43" i="31"/>
  <c r="C43" i="31"/>
  <c r="B43" i="31"/>
  <c r="E42" i="31"/>
  <c r="D42" i="31"/>
  <c r="C42" i="31"/>
  <c r="B42" i="31"/>
  <c r="E41" i="31"/>
  <c r="D41" i="31"/>
  <c r="C41" i="31"/>
  <c r="B41" i="31"/>
  <c r="E40" i="31"/>
  <c r="D40" i="31"/>
  <c r="C40" i="31"/>
  <c r="B40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E34" i="31"/>
  <c r="D34" i="31"/>
  <c r="C34" i="31"/>
  <c r="B34" i="31"/>
  <c r="E33" i="31"/>
  <c r="D33" i="31"/>
  <c r="C33" i="31"/>
  <c r="B33" i="31"/>
  <c r="E32" i="31"/>
  <c r="D32" i="31"/>
  <c r="C32" i="31"/>
  <c r="B32" i="31"/>
  <c r="E31" i="31"/>
  <c r="D31" i="31"/>
  <c r="C31" i="31"/>
  <c r="B31" i="31"/>
  <c r="E30" i="31"/>
  <c r="D30" i="31"/>
  <c r="C30" i="31"/>
  <c r="B30" i="31"/>
  <c r="E29" i="31"/>
  <c r="D29" i="31"/>
  <c r="C29" i="31"/>
  <c r="B29" i="31"/>
  <c r="E28" i="31"/>
  <c r="D28" i="31"/>
  <c r="C28" i="31"/>
  <c r="B28" i="31"/>
  <c r="E27" i="31"/>
  <c r="D27" i="31"/>
  <c r="C27" i="31"/>
  <c r="B27" i="31"/>
  <c r="E26" i="31"/>
  <c r="D26" i="31"/>
  <c r="C26" i="31"/>
  <c r="B26" i="31"/>
  <c r="E25" i="31"/>
  <c r="D25" i="31"/>
  <c r="C25" i="31"/>
  <c r="B25" i="31"/>
  <c r="E24" i="31"/>
  <c r="D24" i="31"/>
  <c r="C24" i="31"/>
  <c r="B24" i="31"/>
  <c r="E23" i="31"/>
  <c r="D23" i="31"/>
  <c r="C23" i="31"/>
  <c r="B23" i="31"/>
  <c r="E22" i="31"/>
  <c r="D22" i="31"/>
  <c r="C22" i="31"/>
  <c r="B22" i="31"/>
  <c r="E21" i="31"/>
  <c r="D21" i="31"/>
  <c r="C21" i="31"/>
  <c r="B21" i="31"/>
  <c r="E20" i="31"/>
  <c r="D20" i="31"/>
  <c r="C20" i="31"/>
  <c r="B20" i="31"/>
  <c r="E19" i="31"/>
  <c r="D19" i="31"/>
  <c r="C19" i="31"/>
  <c r="B19" i="31"/>
  <c r="E18" i="31"/>
  <c r="D18" i="31"/>
  <c r="C18" i="31"/>
  <c r="B18" i="31"/>
  <c r="E17" i="31"/>
  <c r="D17" i="31"/>
  <c r="C17" i="31"/>
  <c r="B17" i="31"/>
  <c r="E16" i="31"/>
  <c r="D16" i="31"/>
  <c r="C16" i="31"/>
  <c r="B16" i="31"/>
  <c r="E15" i="31"/>
  <c r="D15" i="31"/>
  <c r="C15" i="31"/>
  <c r="B15" i="31"/>
  <c r="E14" i="31"/>
  <c r="D14" i="31"/>
  <c r="C14" i="31"/>
  <c r="B14" i="31"/>
  <c r="E13" i="31"/>
  <c r="D13" i="31"/>
  <c r="C13" i="31"/>
  <c r="B13" i="31"/>
  <c r="E12" i="31"/>
  <c r="D12" i="31"/>
  <c r="C12" i="31"/>
  <c r="B12" i="31"/>
  <c r="E11" i="31"/>
  <c r="D11" i="31"/>
  <c r="C11" i="31"/>
  <c r="B11" i="31"/>
  <c r="E10" i="31"/>
  <c r="D10" i="31"/>
  <c r="C10" i="31"/>
  <c r="B10" i="31"/>
  <c r="E9" i="31"/>
  <c r="D9" i="31"/>
  <c r="C9" i="31"/>
  <c r="B9" i="31"/>
  <c r="E8" i="31"/>
  <c r="D8" i="31"/>
  <c r="C8" i="31"/>
  <c r="B8" i="31"/>
  <c r="E7" i="31"/>
  <c r="D7" i="31"/>
  <c r="C7" i="31"/>
  <c r="B7" i="31"/>
  <c r="M6" i="31"/>
  <c r="L6" i="31"/>
  <c r="K6" i="31"/>
  <c r="J6" i="31"/>
  <c r="I6" i="31"/>
  <c r="H6" i="31"/>
  <c r="G6" i="31"/>
  <c r="F6" i="31"/>
  <c r="E6" i="31"/>
  <c r="D6" i="31"/>
  <c r="C6" i="31"/>
  <c r="B6" i="31"/>
  <c r="E24" i="30"/>
  <c r="D24" i="30"/>
  <c r="C24" i="30"/>
  <c r="B24" i="30"/>
  <c r="E23" i="30"/>
  <c r="D23" i="30"/>
  <c r="C23" i="30"/>
  <c r="B23" i="30"/>
  <c r="E22" i="30"/>
  <c r="D22" i="30"/>
  <c r="C22" i="30"/>
  <c r="B22" i="30"/>
  <c r="E21" i="30"/>
  <c r="D21" i="30"/>
  <c r="C21" i="30"/>
  <c r="B21" i="30"/>
  <c r="E20" i="30"/>
  <c r="D20" i="30"/>
  <c r="C20" i="30"/>
  <c r="B20" i="30"/>
  <c r="E19" i="30"/>
  <c r="D19" i="30"/>
  <c r="C19" i="30"/>
  <c r="B19" i="30"/>
  <c r="E18" i="30"/>
  <c r="D18" i="30"/>
  <c r="C18" i="30"/>
  <c r="B18" i="30"/>
  <c r="E17" i="30"/>
  <c r="D17" i="30"/>
  <c r="C17" i="30"/>
  <c r="B17" i="30"/>
  <c r="E16" i="30"/>
  <c r="D16" i="30"/>
  <c r="C16" i="30"/>
  <c r="B16" i="30"/>
  <c r="E15" i="30"/>
  <c r="D15" i="30"/>
  <c r="C15" i="30"/>
  <c r="B15" i="30"/>
  <c r="E14" i="30"/>
  <c r="D14" i="30"/>
  <c r="C14" i="30"/>
  <c r="B14" i="30"/>
  <c r="E13" i="30"/>
  <c r="D13" i="30"/>
  <c r="C13" i="30"/>
  <c r="B13" i="30"/>
  <c r="E12" i="30"/>
  <c r="D12" i="30"/>
  <c r="C12" i="30"/>
  <c r="B12" i="30"/>
  <c r="E11" i="30"/>
  <c r="D11" i="30"/>
  <c r="C11" i="30"/>
  <c r="B11" i="30"/>
  <c r="E10" i="30"/>
  <c r="D10" i="30"/>
  <c r="C10" i="30"/>
  <c r="B10" i="30"/>
  <c r="E9" i="30"/>
  <c r="D9" i="30"/>
  <c r="C9" i="30"/>
  <c r="B9" i="30"/>
  <c r="E8" i="30"/>
  <c r="D8" i="30"/>
  <c r="C8" i="30"/>
  <c r="B8" i="30"/>
  <c r="M7" i="30"/>
  <c r="L7" i="30"/>
  <c r="K7" i="30"/>
  <c r="J7" i="30"/>
  <c r="I7" i="30"/>
  <c r="H7" i="30"/>
  <c r="G7" i="30"/>
  <c r="F7" i="30"/>
  <c r="E7" i="30"/>
  <c r="D7" i="30"/>
  <c r="C7" i="30"/>
  <c r="B7" i="30"/>
  <c r="E34" i="29"/>
  <c r="D34" i="29"/>
  <c r="C34" i="29"/>
  <c r="B34" i="29"/>
  <c r="E33" i="29"/>
  <c r="D33" i="29"/>
  <c r="C33" i="29"/>
  <c r="B33" i="29"/>
  <c r="E32" i="29"/>
  <c r="D32" i="29"/>
  <c r="C32" i="29"/>
  <c r="B32" i="29"/>
  <c r="E31" i="29"/>
  <c r="D31" i="29"/>
  <c r="C31" i="29"/>
  <c r="B31" i="29"/>
  <c r="E30" i="29"/>
  <c r="D30" i="29"/>
  <c r="C30" i="29"/>
  <c r="B30" i="29"/>
  <c r="E29" i="29"/>
  <c r="D29" i="29"/>
  <c r="C29" i="29"/>
  <c r="B29" i="29"/>
  <c r="E28" i="29"/>
  <c r="D28" i="29"/>
  <c r="C28" i="29"/>
  <c r="B28" i="29"/>
  <c r="E27" i="29"/>
  <c r="D27" i="29"/>
  <c r="C27" i="29"/>
  <c r="B27" i="29"/>
  <c r="E26" i="29"/>
  <c r="D26" i="29"/>
  <c r="C26" i="29"/>
  <c r="B26" i="29"/>
  <c r="E25" i="29"/>
  <c r="D25" i="29"/>
  <c r="C25" i="29"/>
  <c r="B25" i="29"/>
  <c r="E24" i="29"/>
  <c r="D24" i="29"/>
  <c r="C24" i="29"/>
  <c r="B24" i="29"/>
  <c r="E23" i="29"/>
  <c r="D23" i="29"/>
  <c r="C23" i="29"/>
  <c r="B23" i="29"/>
  <c r="E22" i="29"/>
  <c r="D22" i="29"/>
  <c r="C22" i="29"/>
  <c r="B22" i="29"/>
  <c r="E21" i="29"/>
  <c r="D21" i="29"/>
  <c r="C21" i="29"/>
  <c r="B21" i="29"/>
  <c r="E20" i="29"/>
  <c r="D20" i="29"/>
  <c r="C20" i="29"/>
  <c r="B20" i="29"/>
  <c r="E19" i="29"/>
  <c r="D19" i="29"/>
  <c r="C19" i="29"/>
  <c r="B19" i="29"/>
  <c r="E18" i="29"/>
  <c r="D18" i="29"/>
  <c r="C18" i="29"/>
  <c r="B18" i="29"/>
  <c r="E17" i="29"/>
  <c r="D17" i="29"/>
  <c r="C17" i="29"/>
  <c r="B17" i="29"/>
  <c r="E16" i="29"/>
  <c r="D16" i="29"/>
  <c r="C16" i="29"/>
  <c r="B16" i="29"/>
  <c r="E15" i="29"/>
  <c r="D15" i="29"/>
  <c r="C15" i="29"/>
  <c r="B15" i="29"/>
  <c r="E14" i="29"/>
  <c r="D14" i="29"/>
  <c r="C14" i="29"/>
  <c r="B14" i="29"/>
  <c r="E13" i="29"/>
  <c r="D13" i="29"/>
  <c r="C13" i="29"/>
  <c r="B13" i="29"/>
  <c r="E12" i="29"/>
  <c r="D12" i="29"/>
  <c r="C12" i="29"/>
  <c r="B12" i="29"/>
  <c r="E11" i="29"/>
  <c r="D11" i="29"/>
  <c r="C11" i="29"/>
  <c r="B11" i="29"/>
  <c r="E10" i="29"/>
  <c r="D10" i="29"/>
  <c r="C10" i="29"/>
  <c r="B10" i="29"/>
  <c r="E9" i="29"/>
  <c r="D9" i="29"/>
  <c r="C9" i="29"/>
  <c r="B9" i="29"/>
  <c r="E8" i="29"/>
  <c r="D8" i="29"/>
  <c r="C8" i="29"/>
  <c r="B8" i="29"/>
  <c r="E7" i="29"/>
  <c r="D7" i="29"/>
  <c r="C7" i="29"/>
  <c r="B7" i="29"/>
  <c r="M6" i="29"/>
  <c r="L6" i="29"/>
  <c r="K6" i="29"/>
  <c r="J6" i="29"/>
  <c r="I6" i="29"/>
  <c r="H6" i="29"/>
  <c r="G6" i="29"/>
  <c r="F6" i="29"/>
  <c r="E6" i="29"/>
  <c r="D6" i="29"/>
  <c r="C6" i="29"/>
  <c r="B6" i="29"/>
  <c r="H163" i="28"/>
  <c r="G163" i="28"/>
  <c r="F163" i="28"/>
  <c r="E163" i="28"/>
  <c r="H162" i="28"/>
  <c r="G162" i="28"/>
  <c r="F162" i="28"/>
  <c r="E162" i="28"/>
  <c r="H161" i="28"/>
  <c r="G161" i="28"/>
  <c r="F161" i="28"/>
  <c r="E161" i="28"/>
  <c r="H160" i="28"/>
  <c r="G160" i="28"/>
  <c r="F160" i="28"/>
  <c r="E160" i="28"/>
  <c r="P159" i="28"/>
  <c r="O159" i="28"/>
  <c r="N159" i="28"/>
  <c r="M159" i="28"/>
  <c r="L159" i="28"/>
  <c r="K159" i="28"/>
  <c r="J159" i="28"/>
  <c r="I159" i="28"/>
  <c r="H159" i="28"/>
  <c r="G159" i="28"/>
  <c r="F159" i="28"/>
  <c r="E159" i="28"/>
  <c r="H155" i="28"/>
  <c r="G155" i="28"/>
  <c r="F155" i="28"/>
  <c r="E155" i="28"/>
  <c r="H154" i="28"/>
  <c r="G154" i="28"/>
  <c r="F154" i="28"/>
  <c r="E154" i="28"/>
  <c r="H153" i="28"/>
  <c r="G153" i="28"/>
  <c r="F153" i="28"/>
  <c r="E153" i="28"/>
  <c r="H152" i="28"/>
  <c r="G152" i="28"/>
  <c r="F152" i="28"/>
  <c r="E152" i="28"/>
  <c r="P151" i="28"/>
  <c r="O151" i="28"/>
  <c r="N151" i="28"/>
  <c r="M151" i="28"/>
  <c r="L151" i="28"/>
  <c r="K151" i="28"/>
  <c r="J151" i="28"/>
  <c r="I151" i="28"/>
  <c r="H151" i="28"/>
  <c r="G151" i="28"/>
  <c r="F151" i="28"/>
  <c r="E151" i="28"/>
  <c r="H150" i="28"/>
  <c r="G150" i="28"/>
  <c r="F150" i="28"/>
  <c r="E150" i="28"/>
  <c r="H149" i="28"/>
  <c r="G149" i="28"/>
  <c r="F149" i="28"/>
  <c r="E149" i="28"/>
  <c r="H148" i="28"/>
  <c r="G148" i="28"/>
  <c r="F148" i="28"/>
  <c r="E148" i="28"/>
  <c r="H147" i="28"/>
  <c r="G147" i="28"/>
  <c r="F147" i="28"/>
  <c r="E147" i="28"/>
  <c r="P146" i="28"/>
  <c r="O146" i="28"/>
  <c r="N146" i="28"/>
  <c r="M146" i="28"/>
  <c r="L146" i="28"/>
  <c r="K146" i="28"/>
  <c r="J146" i="28"/>
  <c r="I146" i="28"/>
  <c r="H146" i="28"/>
  <c r="G146" i="28"/>
  <c r="F146" i="28"/>
  <c r="E146" i="28"/>
  <c r="H145" i="28"/>
  <c r="G145" i="28"/>
  <c r="F145" i="28"/>
  <c r="E145" i="28"/>
  <c r="H144" i="28"/>
  <c r="G144" i="28"/>
  <c r="F144" i="28"/>
  <c r="E144" i="28"/>
  <c r="P143" i="28"/>
  <c r="O143" i="28"/>
  <c r="N143" i="28"/>
  <c r="M143" i="28"/>
  <c r="L143" i="28"/>
  <c r="K143" i="28"/>
  <c r="J143" i="28"/>
  <c r="I143" i="28"/>
  <c r="H143" i="28"/>
  <c r="G143" i="28"/>
  <c r="F143" i="28"/>
  <c r="E143" i="28"/>
  <c r="H142" i="28"/>
  <c r="G142" i="28"/>
  <c r="F142" i="28"/>
  <c r="E142" i="28"/>
  <c r="H141" i="28"/>
  <c r="G141" i="28"/>
  <c r="F141" i="28"/>
  <c r="E141" i="28"/>
  <c r="H140" i="28"/>
  <c r="G140" i="28"/>
  <c r="F140" i="28"/>
  <c r="E140" i="28"/>
  <c r="P139" i="28"/>
  <c r="O139" i="28"/>
  <c r="N139" i="28"/>
  <c r="M139" i="28"/>
  <c r="L139" i="28"/>
  <c r="K139" i="28"/>
  <c r="J139" i="28"/>
  <c r="I139" i="28"/>
  <c r="H139" i="28"/>
  <c r="G139" i="28"/>
  <c r="F139" i="28"/>
  <c r="E139" i="28"/>
  <c r="H138" i="28"/>
  <c r="G138" i="28"/>
  <c r="F138" i="28"/>
  <c r="E138" i="28"/>
  <c r="H137" i="28"/>
  <c r="G137" i="28"/>
  <c r="F137" i="28"/>
  <c r="E137" i="28"/>
  <c r="H136" i="28"/>
  <c r="G136" i="28"/>
  <c r="F136" i="28"/>
  <c r="E136" i="28"/>
  <c r="H135" i="28"/>
  <c r="G135" i="28"/>
  <c r="F135" i="28"/>
  <c r="E135" i="28"/>
  <c r="P134" i="28"/>
  <c r="O134" i="28"/>
  <c r="N134" i="28"/>
  <c r="M134" i="28"/>
  <c r="L134" i="28"/>
  <c r="K134" i="28"/>
  <c r="J134" i="28"/>
  <c r="I134" i="28"/>
  <c r="H134" i="28"/>
  <c r="G134" i="28"/>
  <c r="F134" i="28"/>
  <c r="E134" i="28"/>
  <c r="P133" i="28"/>
  <c r="O133" i="28"/>
  <c r="N133" i="28"/>
  <c r="M133" i="28"/>
  <c r="L133" i="28"/>
  <c r="K133" i="28"/>
  <c r="J133" i="28"/>
  <c r="I133" i="28"/>
  <c r="H133" i="28"/>
  <c r="G133" i="28"/>
  <c r="F133" i="28"/>
  <c r="E133" i="28"/>
  <c r="H132" i="28"/>
  <c r="G132" i="28"/>
  <c r="F132" i="28"/>
  <c r="E132" i="28"/>
  <c r="H131" i="28"/>
  <c r="G131" i="28"/>
  <c r="F131" i="28"/>
  <c r="E131" i="28"/>
  <c r="P130" i="28"/>
  <c r="O130" i="28"/>
  <c r="N130" i="28"/>
  <c r="M130" i="28"/>
  <c r="L130" i="28"/>
  <c r="K130" i="28"/>
  <c r="J130" i="28"/>
  <c r="I130" i="28"/>
  <c r="H130" i="28"/>
  <c r="G130" i="28"/>
  <c r="F130" i="28"/>
  <c r="E130" i="28"/>
  <c r="H126" i="28"/>
  <c r="G126" i="28"/>
  <c r="F126" i="28"/>
  <c r="E126" i="28"/>
  <c r="H125" i="28"/>
  <c r="G125" i="28"/>
  <c r="F125" i="28"/>
  <c r="E125" i="28"/>
  <c r="H124" i="28"/>
  <c r="G124" i="28"/>
  <c r="F124" i="28"/>
  <c r="E124" i="28"/>
  <c r="P123" i="28"/>
  <c r="O123" i="28"/>
  <c r="N123" i="28"/>
  <c r="M123" i="28"/>
  <c r="L123" i="28"/>
  <c r="K123" i="28"/>
  <c r="J123" i="28"/>
  <c r="I123" i="28"/>
  <c r="H123" i="28"/>
  <c r="G123" i="28"/>
  <c r="F123" i="28"/>
  <c r="E123" i="28"/>
  <c r="H122" i="28"/>
  <c r="G122" i="28"/>
  <c r="F122" i="28"/>
  <c r="E122" i="28"/>
  <c r="H121" i="28"/>
  <c r="G121" i="28"/>
  <c r="F121" i="28"/>
  <c r="E121" i="28"/>
  <c r="H120" i="28"/>
  <c r="G120" i="28"/>
  <c r="F120" i="28"/>
  <c r="E120" i="28"/>
  <c r="H119" i="28"/>
  <c r="G119" i="28"/>
  <c r="F119" i="28"/>
  <c r="E119" i="28"/>
  <c r="P118" i="28"/>
  <c r="O118" i="28"/>
  <c r="N118" i="28"/>
  <c r="M118" i="28"/>
  <c r="L118" i="28"/>
  <c r="K118" i="28"/>
  <c r="J118" i="28"/>
  <c r="I118" i="28"/>
  <c r="H118" i="28"/>
  <c r="G118" i="28"/>
  <c r="F118" i="28"/>
  <c r="E118" i="28"/>
  <c r="P117" i="28"/>
  <c r="O117" i="28"/>
  <c r="N117" i="28"/>
  <c r="M117" i="28"/>
  <c r="L117" i="28"/>
  <c r="K117" i="28"/>
  <c r="J117" i="28"/>
  <c r="I117" i="28"/>
  <c r="H117" i="28"/>
  <c r="G117" i="28"/>
  <c r="F117" i="28"/>
  <c r="E117" i="28"/>
  <c r="H116" i="28"/>
  <c r="G116" i="28"/>
  <c r="F116" i="28"/>
  <c r="E116" i="28"/>
  <c r="H115" i="28"/>
  <c r="G115" i="28"/>
  <c r="F115" i="28"/>
  <c r="E115" i="28"/>
  <c r="P114" i="28"/>
  <c r="O114" i="28"/>
  <c r="N114" i="28"/>
  <c r="M114" i="28"/>
  <c r="L114" i="28"/>
  <c r="K114" i="28"/>
  <c r="J114" i="28"/>
  <c r="I114" i="28"/>
  <c r="H114" i="28"/>
  <c r="G114" i="28"/>
  <c r="F114" i="28"/>
  <c r="E114" i="28"/>
  <c r="H113" i="28"/>
  <c r="G113" i="28"/>
  <c r="F113" i="28"/>
  <c r="E113" i="28"/>
  <c r="H112" i="28"/>
  <c r="G112" i="28"/>
  <c r="F112" i="28"/>
  <c r="E112" i="28"/>
  <c r="H111" i="28"/>
  <c r="G111" i="28"/>
  <c r="F111" i="28"/>
  <c r="E111" i="28"/>
  <c r="H110" i="28"/>
  <c r="G110" i="28"/>
  <c r="F110" i="28"/>
  <c r="E110" i="28"/>
  <c r="H109" i="28"/>
  <c r="G109" i="28"/>
  <c r="F109" i="28"/>
  <c r="E109" i="28"/>
  <c r="P108" i="28"/>
  <c r="O108" i="28"/>
  <c r="N108" i="28"/>
  <c r="M108" i="28"/>
  <c r="L108" i="28"/>
  <c r="K108" i="28"/>
  <c r="J108" i="28"/>
  <c r="I108" i="28"/>
  <c r="H108" i="28"/>
  <c r="G108" i="28"/>
  <c r="F108" i="28"/>
  <c r="E108" i="28"/>
  <c r="P107" i="28"/>
  <c r="O107" i="28"/>
  <c r="N107" i="28"/>
  <c r="M107" i="28"/>
  <c r="L107" i="28"/>
  <c r="K107" i="28"/>
  <c r="J107" i="28"/>
  <c r="I107" i="28"/>
  <c r="H107" i="28"/>
  <c r="G107" i="28"/>
  <c r="F107" i="28"/>
  <c r="E107" i="28"/>
  <c r="H106" i="28"/>
  <c r="G106" i="28"/>
  <c r="F106" i="28"/>
  <c r="E106" i="28"/>
  <c r="H105" i="28"/>
  <c r="G105" i="28"/>
  <c r="F105" i="28"/>
  <c r="E105" i="28"/>
  <c r="P104" i="28"/>
  <c r="O104" i="28"/>
  <c r="N104" i="28"/>
  <c r="M104" i="28"/>
  <c r="L104" i="28"/>
  <c r="K104" i="28"/>
  <c r="J104" i="28"/>
  <c r="I104" i="28"/>
  <c r="H104" i="28"/>
  <c r="G104" i="28"/>
  <c r="F104" i="28"/>
  <c r="E104" i="28"/>
  <c r="H100" i="28"/>
  <c r="G100" i="28"/>
  <c r="F100" i="28"/>
  <c r="E100" i="28"/>
  <c r="H99" i="28"/>
  <c r="G99" i="28"/>
  <c r="F99" i="28"/>
  <c r="E99" i="28"/>
  <c r="H98" i="28"/>
  <c r="G98" i="28"/>
  <c r="F98" i="28"/>
  <c r="E98" i="28"/>
  <c r="P97" i="28"/>
  <c r="O97" i="28"/>
  <c r="N97" i="28"/>
  <c r="M97" i="28"/>
  <c r="L97" i="28"/>
  <c r="K97" i="28"/>
  <c r="J97" i="28"/>
  <c r="I97" i="28"/>
  <c r="H97" i="28"/>
  <c r="G97" i="28"/>
  <c r="F97" i="28"/>
  <c r="E97" i="28"/>
  <c r="H96" i="28"/>
  <c r="G96" i="28"/>
  <c r="F96" i="28"/>
  <c r="E96" i="28"/>
  <c r="H95" i="28"/>
  <c r="G95" i="28"/>
  <c r="F95" i="28"/>
  <c r="E95" i="28"/>
  <c r="H94" i="28"/>
  <c r="G94" i="28"/>
  <c r="F94" i="28"/>
  <c r="E94" i="28"/>
  <c r="H93" i="28"/>
  <c r="G93" i="28"/>
  <c r="F93" i="28"/>
  <c r="E93" i="28"/>
  <c r="H92" i="28"/>
  <c r="G92" i="28"/>
  <c r="F92" i="28"/>
  <c r="E92" i="28"/>
  <c r="H91" i="28"/>
  <c r="G91" i="28"/>
  <c r="F91" i="28"/>
  <c r="E91" i="28"/>
  <c r="H90" i="28"/>
  <c r="G90" i="28"/>
  <c r="F90" i="28"/>
  <c r="E90" i="28"/>
  <c r="P89" i="28"/>
  <c r="O89" i="28"/>
  <c r="N89" i="28"/>
  <c r="M89" i="28"/>
  <c r="L89" i="28"/>
  <c r="K89" i="28"/>
  <c r="J89" i="28"/>
  <c r="I89" i="28"/>
  <c r="H89" i="28"/>
  <c r="G89" i="28"/>
  <c r="F89" i="28"/>
  <c r="E89" i="28"/>
  <c r="H88" i="28"/>
  <c r="G88" i="28"/>
  <c r="F88" i="28"/>
  <c r="E88" i="28"/>
  <c r="H87" i="28"/>
  <c r="G87" i="28"/>
  <c r="F87" i="28"/>
  <c r="E87" i="28"/>
  <c r="H86" i="28"/>
  <c r="G86" i="28"/>
  <c r="F86" i="28"/>
  <c r="E86" i="28"/>
  <c r="H85" i="28"/>
  <c r="G85" i="28"/>
  <c r="F85" i="28"/>
  <c r="E85" i="28"/>
  <c r="P84" i="28"/>
  <c r="O84" i="28"/>
  <c r="N84" i="28"/>
  <c r="M84" i="28"/>
  <c r="L84" i="28"/>
  <c r="K84" i="28"/>
  <c r="J84" i="28"/>
  <c r="I84" i="28"/>
  <c r="H84" i="28"/>
  <c r="G84" i="28"/>
  <c r="F84" i="28"/>
  <c r="E84" i="28"/>
  <c r="H83" i="28"/>
  <c r="G83" i="28"/>
  <c r="F83" i="28"/>
  <c r="E83" i="28"/>
  <c r="H82" i="28"/>
  <c r="G82" i="28"/>
  <c r="F82" i="28"/>
  <c r="E82" i="28"/>
  <c r="H81" i="28"/>
  <c r="G81" i="28"/>
  <c r="F81" i="28"/>
  <c r="E81" i="28"/>
  <c r="P80" i="28"/>
  <c r="O80" i="28"/>
  <c r="N80" i="28"/>
  <c r="M80" i="28"/>
  <c r="L80" i="28"/>
  <c r="K80" i="28"/>
  <c r="J80" i="28"/>
  <c r="I80" i="28"/>
  <c r="H80" i="28"/>
  <c r="G80" i="28"/>
  <c r="F80" i="28"/>
  <c r="E80" i="28"/>
  <c r="H76" i="28"/>
  <c r="G76" i="28"/>
  <c r="F76" i="28"/>
  <c r="E76" i="28"/>
  <c r="H75" i="28"/>
  <c r="G75" i="28"/>
  <c r="F75" i="28"/>
  <c r="E75" i="28"/>
  <c r="H74" i="28"/>
  <c r="G74" i="28"/>
  <c r="F74" i="28"/>
  <c r="E74" i="28"/>
  <c r="H73" i="28"/>
  <c r="G73" i="28"/>
  <c r="F73" i="28"/>
  <c r="E73" i="28"/>
  <c r="P72" i="28"/>
  <c r="O72" i="28"/>
  <c r="N72" i="28"/>
  <c r="M72" i="28"/>
  <c r="L72" i="28"/>
  <c r="K72" i="28"/>
  <c r="J72" i="28"/>
  <c r="I72" i="28"/>
  <c r="H72" i="28"/>
  <c r="G72" i="28"/>
  <c r="F72" i="28"/>
  <c r="E72" i="28"/>
  <c r="H71" i="28"/>
  <c r="G71" i="28"/>
  <c r="F71" i="28"/>
  <c r="E71" i="28"/>
  <c r="H70" i="28"/>
  <c r="G70" i="28"/>
  <c r="F70" i="28"/>
  <c r="E70" i="28"/>
  <c r="H69" i="28"/>
  <c r="G69" i="28"/>
  <c r="F69" i="28"/>
  <c r="E69" i="28"/>
  <c r="H68" i="28"/>
  <c r="G68" i="28"/>
  <c r="F68" i="28"/>
  <c r="E68" i="28"/>
  <c r="H67" i="28"/>
  <c r="G67" i="28"/>
  <c r="F67" i="28"/>
  <c r="E67" i="28"/>
  <c r="P66" i="28"/>
  <c r="O66" i="28"/>
  <c r="N66" i="28"/>
  <c r="M66" i="28"/>
  <c r="L66" i="28"/>
  <c r="K66" i="28"/>
  <c r="J66" i="28"/>
  <c r="I66" i="28"/>
  <c r="H66" i="28"/>
  <c r="G66" i="28"/>
  <c r="F66" i="28"/>
  <c r="E66" i="28"/>
  <c r="H65" i="28"/>
  <c r="G65" i="28"/>
  <c r="F65" i="28"/>
  <c r="E65" i="28"/>
  <c r="H64" i="28"/>
  <c r="G64" i="28"/>
  <c r="F64" i="28"/>
  <c r="E64" i="28"/>
  <c r="H63" i="28"/>
  <c r="G63" i="28"/>
  <c r="F63" i="28"/>
  <c r="E63" i="28"/>
  <c r="H62" i="28"/>
  <c r="G62" i="28"/>
  <c r="F62" i="28"/>
  <c r="E62" i="28"/>
  <c r="H61" i="28"/>
  <c r="G61" i="28"/>
  <c r="F61" i="28"/>
  <c r="E61" i="28"/>
  <c r="H60" i="28"/>
  <c r="G60" i="28"/>
  <c r="F60" i="28"/>
  <c r="E60" i="28"/>
  <c r="H59" i="28"/>
  <c r="G59" i="28"/>
  <c r="F59" i="28"/>
  <c r="E59" i="28"/>
  <c r="P58" i="28"/>
  <c r="O58" i="28"/>
  <c r="N58" i="28"/>
  <c r="M58" i="28"/>
  <c r="L58" i="28"/>
  <c r="K58" i="28"/>
  <c r="J58" i="28"/>
  <c r="I58" i="28"/>
  <c r="H58" i="28"/>
  <c r="G58" i="28"/>
  <c r="F58" i="28"/>
  <c r="E58" i="28"/>
  <c r="H54" i="28"/>
  <c r="G54" i="28"/>
  <c r="F54" i="28"/>
  <c r="E54" i="28"/>
  <c r="H53" i="28"/>
  <c r="G53" i="28"/>
  <c r="F53" i="28"/>
  <c r="E53" i="28"/>
  <c r="H52" i="28"/>
  <c r="G52" i="28"/>
  <c r="F52" i="28"/>
  <c r="E52" i="28"/>
  <c r="H51" i="28"/>
  <c r="G51" i="28"/>
  <c r="F51" i="28"/>
  <c r="E51" i="28"/>
  <c r="H50" i="28"/>
  <c r="G50" i="28"/>
  <c r="F50" i="28"/>
  <c r="E50" i="28"/>
  <c r="H49" i="28"/>
  <c r="G49" i="28"/>
  <c r="F49" i="28"/>
  <c r="E49" i="28"/>
  <c r="H48" i="28"/>
  <c r="G48" i="28"/>
  <c r="F48" i="28"/>
  <c r="E48" i="28"/>
  <c r="H47" i="28"/>
  <c r="G47" i="28"/>
  <c r="F47" i="28"/>
  <c r="E47" i="28"/>
  <c r="H46" i="28"/>
  <c r="G46" i="28"/>
  <c r="F46" i="28"/>
  <c r="E46" i="28"/>
  <c r="P45" i="28"/>
  <c r="O45" i="28"/>
  <c r="N45" i="28"/>
  <c r="M45" i="28"/>
  <c r="L45" i="28"/>
  <c r="K45" i="28"/>
  <c r="J45" i="28"/>
  <c r="I45" i="28"/>
  <c r="H45" i="28"/>
  <c r="G45" i="28"/>
  <c r="F45" i="28"/>
  <c r="E45" i="28"/>
  <c r="P44" i="28"/>
  <c r="O44" i="28"/>
  <c r="N44" i="28"/>
  <c r="M44" i="28"/>
  <c r="L44" i="28"/>
  <c r="K44" i="28"/>
  <c r="J44" i="28"/>
  <c r="I44" i="28"/>
  <c r="H44" i="28"/>
  <c r="G44" i="28"/>
  <c r="F44" i="28"/>
  <c r="E44" i="28"/>
  <c r="H43" i="28"/>
  <c r="G43" i="28"/>
  <c r="F43" i="28"/>
  <c r="E43" i="28"/>
  <c r="H42" i="28"/>
  <c r="G42" i="28"/>
  <c r="F42" i="28"/>
  <c r="E42" i="28"/>
  <c r="H41" i="28"/>
  <c r="G41" i="28"/>
  <c r="F41" i="28"/>
  <c r="E41" i="28"/>
  <c r="P40" i="28"/>
  <c r="O40" i="28"/>
  <c r="N40" i="28"/>
  <c r="M40" i="28"/>
  <c r="L40" i="28"/>
  <c r="K40" i="28"/>
  <c r="J40" i="28"/>
  <c r="I40" i="28"/>
  <c r="H40" i="28"/>
  <c r="G40" i="28"/>
  <c r="F40" i="28"/>
  <c r="E40" i="28"/>
  <c r="H39" i="28"/>
  <c r="G39" i="28"/>
  <c r="F39" i="28"/>
  <c r="E39" i="28"/>
  <c r="H38" i="28"/>
  <c r="G38" i="28"/>
  <c r="F38" i="28"/>
  <c r="E38" i="28"/>
  <c r="H37" i="28"/>
  <c r="G37" i="28"/>
  <c r="F37" i="28"/>
  <c r="E37" i="28"/>
  <c r="P36" i="28"/>
  <c r="O36" i="28"/>
  <c r="N36" i="28"/>
  <c r="M36" i="28"/>
  <c r="L36" i="28"/>
  <c r="K36" i="28"/>
  <c r="J36" i="28"/>
  <c r="I36" i="28"/>
  <c r="H36" i="28"/>
  <c r="G36" i="28"/>
  <c r="F36" i="28"/>
  <c r="E36" i="28"/>
  <c r="H35" i="28"/>
  <c r="G35" i="28"/>
  <c r="F35" i="28"/>
  <c r="E35" i="28"/>
  <c r="H34" i="28"/>
  <c r="G34" i="28"/>
  <c r="F34" i="28"/>
  <c r="E34" i="28"/>
  <c r="H33" i="28"/>
  <c r="G33" i="28"/>
  <c r="F33" i="28"/>
  <c r="E33" i="28"/>
  <c r="H32" i="28"/>
  <c r="G32" i="28"/>
  <c r="F32" i="28"/>
  <c r="E32" i="28"/>
  <c r="H31" i="28"/>
  <c r="G31" i="28"/>
  <c r="F31" i="28"/>
  <c r="E31" i="28"/>
  <c r="P30" i="28"/>
  <c r="O30" i="28"/>
  <c r="N30" i="28"/>
  <c r="M30" i="28"/>
  <c r="L30" i="28"/>
  <c r="K30" i="28"/>
  <c r="J30" i="28"/>
  <c r="I30" i="28"/>
  <c r="H30" i="28"/>
  <c r="G30" i="28"/>
  <c r="F30" i="28"/>
  <c r="E30" i="28"/>
  <c r="H25" i="28"/>
  <c r="G25" i="28"/>
  <c r="F25" i="28"/>
  <c r="E25" i="28"/>
  <c r="H24" i="28"/>
  <c r="G24" i="28"/>
  <c r="F24" i="28"/>
  <c r="E24" i="28"/>
  <c r="H23" i="28"/>
  <c r="G23" i="28"/>
  <c r="F23" i="28"/>
  <c r="E23" i="28"/>
  <c r="H22" i="28"/>
  <c r="G22" i="28"/>
  <c r="F22" i="28"/>
  <c r="E22" i="28"/>
  <c r="H21" i="28"/>
  <c r="G21" i="28"/>
  <c r="F21" i="28"/>
  <c r="E21" i="28"/>
  <c r="P20" i="28"/>
  <c r="O20" i="28"/>
  <c r="N20" i="28"/>
  <c r="M20" i="28"/>
  <c r="L20" i="28"/>
  <c r="K20" i="28"/>
  <c r="J20" i="28"/>
  <c r="I20" i="28"/>
  <c r="H20" i="28"/>
  <c r="G20" i="28"/>
  <c r="F20" i="28"/>
  <c r="E20" i="28"/>
  <c r="P19" i="28"/>
  <c r="O19" i="28"/>
  <c r="N19" i="28"/>
  <c r="M19" i="28"/>
  <c r="L19" i="28"/>
  <c r="K19" i="28"/>
  <c r="J19" i="28"/>
  <c r="I19" i="28"/>
  <c r="H19" i="28"/>
  <c r="G19" i="28"/>
  <c r="F19" i="28"/>
  <c r="E19" i="28"/>
  <c r="H18" i="28"/>
  <c r="G18" i="28"/>
  <c r="F18" i="28"/>
  <c r="E18" i="28"/>
  <c r="H17" i="28"/>
  <c r="G17" i="28"/>
  <c r="F17" i="28"/>
  <c r="E17" i="28"/>
  <c r="H16" i="28"/>
  <c r="G16" i="28"/>
  <c r="F16" i="28"/>
  <c r="E16" i="28"/>
  <c r="H15" i="28"/>
  <c r="G15" i="28"/>
  <c r="F15" i="28"/>
  <c r="E15" i="28"/>
  <c r="P14" i="28"/>
  <c r="O14" i="28"/>
  <c r="N14" i="28"/>
  <c r="M14" i="28"/>
  <c r="L14" i="28"/>
  <c r="K14" i="28"/>
  <c r="J14" i="28"/>
  <c r="I14" i="28"/>
  <c r="H14" i="28"/>
  <c r="G14" i="28"/>
  <c r="F14" i="28"/>
  <c r="E14" i="28"/>
  <c r="H13" i="28"/>
  <c r="G13" i="28"/>
  <c r="F13" i="28"/>
  <c r="E13" i="28"/>
  <c r="H12" i="28"/>
  <c r="G12" i="28"/>
  <c r="F12" i="28"/>
  <c r="E12" i="28"/>
  <c r="H11" i="28"/>
  <c r="G11" i="28"/>
  <c r="F11" i="28"/>
  <c r="E11" i="28"/>
  <c r="H10" i="28"/>
  <c r="G10" i="28"/>
  <c r="F10" i="28"/>
  <c r="E10" i="28"/>
  <c r="H9" i="28"/>
  <c r="G9" i="28"/>
  <c r="F9" i="28"/>
  <c r="E9" i="28"/>
  <c r="P8" i="28"/>
  <c r="O8" i="28"/>
  <c r="N8" i="28"/>
  <c r="M8" i="28"/>
  <c r="L8" i="28"/>
  <c r="K8" i="28"/>
  <c r="J8" i="28"/>
  <c r="I8" i="28"/>
  <c r="H8" i="28"/>
  <c r="G8" i="28"/>
  <c r="F8" i="28"/>
  <c r="E8" i="28"/>
  <c r="P7" i="28"/>
  <c r="O7" i="28"/>
  <c r="N7" i="28"/>
  <c r="M7" i="28"/>
  <c r="L7" i="28"/>
  <c r="K7" i="28"/>
  <c r="J7" i="28"/>
  <c r="I7" i="28"/>
  <c r="H7" i="28"/>
  <c r="G7" i="28"/>
  <c r="F7" i="28"/>
  <c r="E7" i="28"/>
  <c r="T7" i="27"/>
  <c r="S7" i="27"/>
  <c r="R7" i="27"/>
  <c r="P7" i="27"/>
  <c r="O7" i="27"/>
  <c r="N7" i="27"/>
  <c r="G19" i="26"/>
  <c r="G18" i="26"/>
  <c r="G17" i="26"/>
  <c r="G16" i="26"/>
  <c r="G15" i="26"/>
  <c r="G14" i="26"/>
  <c r="G13" i="26"/>
  <c r="G12" i="26"/>
  <c r="G11" i="26"/>
  <c r="G10" i="26"/>
  <c r="G9" i="26"/>
  <c r="G8" i="26"/>
  <c r="G7" i="26"/>
  <c r="G6" i="26"/>
  <c r="F5" i="26"/>
  <c r="G20" i="26" s="1"/>
  <c r="D5" i="26"/>
  <c r="E20" i="26" s="1"/>
  <c r="C5" i="26"/>
  <c r="T7" i="25"/>
  <c r="S7" i="25"/>
  <c r="R7" i="25"/>
  <c r="P7" i="25"/>
  <c r="O7" i="25"/>
  <c r="N7" i="25"/>
  <c r="L7" i="25"/>
  <c r="K7" i="25"/>
  <c r="J7" i="25"/>
  <c r="H7" i="25"/>
  <c r="G7" i="25"/>
  <c r="F7" i="25"/>
  <c r="D7" i="25"/>
  <c r="C7" i="25"/>
  <c r="B7" i="25"/>
  <c r="G68" i="24"/>
  <c r="G66" i="24"/>
  <c r="G64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F42" i="24"/>
  <c r="G67" i="24" s="1"/>
  <c r="D42" i="24"/>
  <c r="E67" i="24" s="1"/>
  <c r="C42" i="24"/>
  <c r="F9" i="24"/>
  <c r="G34" i="24" s="1"/>
  <c r="D9" i="24"/>
  <c r="E35" i="24" s="1"/>
  <c r="C9" i="24"/>
  <c r="E16" i="24" l="1"/>
  <c r="E26" i="24"/>
  <c r="E32" i="24"/>
  <c r="G11" i="24"/>
  <c r="G13" i="24"/>
  <c r="G15" i="24"/>
  <c r="G17" i="24"/>
  <c r="G19" i="24"/>
  <c r="G21" i="24"/>
  <c r="G23" i="24"/>
  <c r="G25" i="24"/>
  <c r="G27" i="24"/>
  <c r="G29" i="24"/>
  <c r="G31" i="24"/>
  <c r="G33" i="24"/>
  <c r="G35" i="24"/>
  <c r="E44" i="24"/>
  <c r="E46" i="24"/>
  <c r="E48" i="24"/>
  <c r="E50" i="24"/>
  <c r="E52" i="24"/>
  <c r="E54" i="24"/>
  <c r="E56" i="24"/>
  <c r="E58" i="24"/>
  <c r="E60" i="24"/>
  <c r="E62" i="24"/>
  <c r="E64" i="24"/>
  <c r="E66" i="24"/>
  <c r="E68" i="24"/>
  <c r="E7" i="26"/>
  <c r="E9" i="26"/>
  <c r="E11" i="26"/>
  <c r="E13" i="26"/>
  <c r="E15" i="26"/>
  <c r="E17" i="26"/>
  <c r="E19" i="26"/>
  <c r="E21" i="26"/>
  <c r="E10" i="24"/>
  <c r="E22" i="24"/>
  <c r="G21" i="26"/>
  <c r="G5" i="26" s="1"/>
  <c r="E14" i="24"/>
  <c r="E20" i="24"/>
  <c r="E28" i="24"/>
  <c r="G10" i="24"/>
  <c r="G12" i="24"/>
  <c r="G14" i="24"/>
  <c r="G16" i="24"/>
  <c r="G18" i="24"/>
  <c r="G20" i="24"/>
  <c r="G22" i="24"/>
  <c r="G24" i="24"/>
  <c r="G26" i="24"/>
  <c r="G28" i="24"/>
  <c r="G30" i="24"/>
  <c r="G32" i="24"/>
  <c r="E43" i="24"/>
  <c r="E45" i="24"/>
  <c r="E47" i="24"/>
  <c r="E49" i="24"/>
  <c r="E51" i="24"/>
  <c r="E53" i="24"/>
  <c r="E55" i="24"/>
  <c r="E57" i="24"/>
  <c r="E59" i="24"/>
  <c r="E61" i="24"/>
  <c r="E63" i="24"/>
  <c r="E65" i="24"/>
  <c r="E6" i="26"/>
  <c r="E8" i="26"/>
  <c r="E10" i="26"/>
  <c r="E12" i="26"/>
  <c r="E14" i="26"/>
  <c r="E16" i="26"/>
  <c r="E18" i="26"/>
  <c r="E12" i="24"/>
  <c r="E18" i="24"/>
  <c r="E24" i="24"/>
  <c r="E30" i="24"/>
  <c r="E34" i="24"/>
  <c r="E11" i="24"/>
  <c r="E13" i="24"/>
  <c r="E15" i="24"/>
  <c r="E17" i="24"/>
  <c r="E19" i="24"/>
  <c r="E21" i="24"/>
  <c r="E23" i="24"/>
  <c r="E25" i="24"/>
  <c r="E27" i="24"/>
  <c r="E29" i="24"/>
  <c r="E31" i="24"/>
  <c r="E33" i="24"/>
  <c r="G63" i="24"/>
  <c r="G65" i="24"/>
  <c r="E9" i="24" l="1"/>
  <c r="G42" i="24"/>
  <c r="E5" i="26"/>
  <c r="E42" i="24"/>
  <c r="G9" i="24"/>
  <c r="F9" i="7" l="1"/>
  <c r="F10" i="7"/>
  <c r="E6" i="17" l="1"/>
  <c r="F11" i="4" l="1"/>
  <c r="I11" i="4"/>
  <c r="H8" i="7" l="1"/>
  <c r="D10" i="7" s="1"/>
  <c r="C15" i="6" l="1"/>
  <c r="I7" i="23" l="1"/>
  <c r="F7" i="23"/>
  <c r="E7" i="23"/>
  <c r="D7" i="23"/>
  <c r="C7" i="23" l="1"/>
  <c r="D15" i="8"/>
  <c r="C15" i="8"/>
  <c r="E8" i="23" l="1"/>
  <c r="D8" i="23"/>
  <c r="F8" i="23"/>
  <c r="I8" i="23"/>
  <c r="C8" i="23" l="1"/>
  <c r="C18" i="7"/>
  <c r="D17" i="7"/>
  <c r="C17" i="7"/>
  <c r="N16" i="7"/>
  <c r="M16" i="7"/>
  <c r="L16" i="7"/>
  <c r="K16" i="7"/>
  <c r="H16" i="7"/>
  <c r="G16" i="7"/>
  <c r="I6" i="17"/>
  <c r="L6" i="17"/>
  <c r="C10" i="7"/>
  <c r="D9" i="7"/>
  <c r="E9" i="7" s="1"/>
  <c r="C9" i="7"/>
  <c r="N8" i="7"/>
  <c r="M8" i="7"/>
  <c r="L8" i="7"/>
  <c r="K8" i="7"/>
  <c r="G8" i="7"/>
  <c r="D6" i="17"/>
  <c r="F6" i="17"/>
  <c r="I12" i="4"/>
  <c r="F12" i="4"/>
  <c r="D15" i="6"/>
  <c r="D18" i="7" l="1"/>
  <c r="D16" i="7" s="1"/>
  <c r="D8" i="7"/>
  <c r="I16" i="7"/>
  <c r="E17" i="7"/>
  <c r="J8" i="7"/>
  <c r="I8" i="7"/>
  <c r="C16" i="7"/>
  <c r="C8" i="7"/>
  <c r="C6" i="17"/>
  <c r="E18" i="7" l="1"/>
  <c r="E16" i="7" s="1"/>
  <c r="E10" i="7"/>
  <c r="F17" i="7"/>
  <c r="J16" i="7"/>
  <c r="F18" i="7" l="1"/>
  <c r="F16" i="7"/>
  <c r="F8" i="7"/>
  <c r="E8" i="7"/>
</calcChain>
</file>

<file path=xl/sharedStrings.xml><?xml version="1.0" encoding="utf-8"?>
<sst xmlns="http://schemas.openxmlformats.org/spreadsheetml/2006/main" count="1830" uniqueCount="725">
  <si>
    <t xml:space="preserve">    - 통계작성 목적 </t>
  </si>
  <si>
    <t xml:space="preserve">    - 법적근거</t>
  </si>
  <si>
    <t xml:space="preserve">    - 대상업체</t>
  </si>
  <si>
    <t xml:space="preserve">          </t>
  </si>
  <si>
    <t xml:space="preserve">    - 자료의 공표 </t>
  </si>
  <si>
    <t xml:space="preserve">    - 대상업체 현황</t>
  </si>
  <si>
    <t xml:space="preserve">          o 등록형태(허가 및 신고)에 따라 대상업체의 변화 추이를 파악  </t>
  </si>
  <si>
    <t xml:space="preserve">    - 재활용실적</t>
  </si>
  <si>
    <t xml:space="preserve">          o 폐기물 분류별(일반 및 지정) 대상업체 및 업체실적 분석 </t>
  </si>
  <si>
    <t xml:space="preserve">    - 폐기물종류별 분류표</t>
  </si>
  <si>
    <t>구분</t>
  </si>
  <si>
    <t>계</t>
  </si>
  <si>
    <t>허가업체</t>
  </si>
  <si>
    <t>신고업체</t>
  </si>
  <si>
    <t xml:space="preserve"> </t>
  </si>
  <si>
    <t>'05</t>
  </si>
  <si>
    <t>업체현황(가동업체수)</t>
  </si>
  <si>
    <t>(A)+(B) 또는 (a)+(b)</t>
  </si>
  <si>
    <t>전년대비 증감율(%)</t>
  </si>
  <si>
    <t>종업원수</t>
  </si>
  <si>
    <t>증감수(%)</t>
  </si>
  <si>
    <t>0(종업원 없음)</t>
  </si>
  <si>
    <t>1인 이상 ∼ 5인 이하</t>
  </si>
  <si>
    <t>6인 이상 ∼ 10인 이하</t>
  </si>
  <si>
    <t>11인 이상 ∼ 20인 이하</t>
  </si>
  <si>
    <t>21인 이상 ∼ 50인 이하</t>
  </si>
  <si>
    <t>51인 이상 ∼ 100인 이하</t>
  </si>
  <si>
    <t>101인 이상 ∼ 500인 이하</t>
  </si>
  <si>
    <t>1,000인 초과</t>
  </si>
  <si>
    <t>재활용제품제조업</t>
  </si>
  <si>
    <t>기타재활용업</t>
  </si>
  <si>
    <t>판매금액</t>
  </si>
  <si>
    <t>해당업체수</t>
  </si>
  <si>
    <t>구성비(%)</t>
  </si>
  <si>
    <t>0(판매금액 없음, 무상)</t>
  </si>
  <si>
    <t>1원 이상 ∼ 1천만원 미만</t>
  </si>
  <si>
    <t>1천만원 이상 ∼ 5천만원 미만</t>
  </si>
  <si>
    <t>5천만원 이상 ∼ 1억원 미만</t>
  </si>
  <si>
    <t>1억원 이상 ∼ 5억원 미만</t>
  </si>
  <si>
    <t>5억원 이상 ∼ 10억원 미만</t>
  </si>
  <si>
    <t>10억원 이상 ∼ 50억원 미만</t>
  </si>
  <si>
    <t>50억원 이상 ∼ 100억원 미만</t>
  </si>
  <si>
    <t>100억원 이상 ∼ 500억원 미만</t>
  </si>
  <si>
    <t xml:space="preserve">500억원 이상 </t>
  </si>
  <si>
    <t xml:space="preserve">    - 통계작성체계 </t>
    <phoneticPr fontId="11" type="noConversion"/>
  </si>
  <si>
    <t xml:space="preserve">          o 종업원수를 분석하여 업체 규모 추정</t>
    <phoneticPr fontId="11" type="noConversion"/>
  </si>
  <si>
    <t>구분</t>
    <phoneticPr fontId="11" type="noConversion"/>
  </si>
  <si>
    <t>'06</t>
  </si>
  <si>
    <t>'07</t>
  </si>
  <si>
    <t>'08</t>
  </si>
  <si>
    <t>(단위 : 개소)</t>
  </si>
  <si>
    <t>중간재활용업체</t>
  </si>
  <si>
    <t>최종재활용업체</t>
  </si>
  <si>
    <t>△7.2</t>
  </si>
  <si>
    <t>△3.6</t>
  </si>
  <si>
    <t>'09</t>
  </si>
  <si>
    <t>'10</t>
  </si>
  <si>
    <t>'11</t>
  </si>
  <si>
    <t>'12</t>
  </si>
  <si>
    <t>재활용
폐기물량
(톤/년)</t>
    <phoneticPr fontId="7" type="noConversion"/>
  </si>
  <si>
    <t>재활용제품
판매량
(톤/년)</t>
    <phoneticPr fontId="7" type="noConversion"/>
  </si>
  <si>
    <t>소계</t>
    <phoneticPr fontId="11" type="noConversion"/>
  </si>
  <si>
    <t>기타재활용
업체</t>
    <phoneticPr fontId="13" type="noConversion"/>
  </si>
  <si>
    <t>재활용제품
제조업체</t>
    <phoneticPr fontId="11" type="noConversion"/>
  </si>
  <si>
    <t>판매액
(천원/년)</t>
    <phoneticPr fontId="7" type="noConversion"/>
  </si>
  <si>
    <t xml:space="preserve">          o 폐기물관리법 제46조 제1항의 규정에 의한 폐기물처리 신고를 한 자</t>
    <phoneticPr fontId="11" type="noConversion"/>
  </si>
  <si>
    <t xml:space="preserve">          o 폐기물관리법 제25조 제1항(폐기물처리업), 폐기물관리법 제46조 제1항(폐기물처리 신고)</t>
    <phoneticPr fontId="11" type="noConversion"/>
  </si>
  <si>
    <t xml:space="preserve">          o 폐기물관리법 제25조 제3항의 규정에 의한 폐기물처리업 허가를 득한 자</t>
    <phoneticPr fontId="11" type="noConversion"/>
  </si>
  <si>
    <t xml:space="preserve">          o 자료수집체계 : 업체 -&gt; 지방자치단체 및 지방환경청 -&gt; 한국환경공단</t>
    <phoneticPr fontId="11" type="noConversion"/>
  </si>
  <si>
    <t xml:space="preserve">          o 재활용 관련 업체의 현황 및 연간 재활용실적을 파악하여 재활용산업육성 및 관련 정책의 수립을 위한 기초자료로 제공  </t>
    <phoneticPr fontId="11" type="noConversion"/>
  </si>
  <si>
    <t xml:space="preserve">    - 폐기물 재활용실적 및 업체 현황 </t>
    <phoneticPr fontId="11" type="noConversion"/>
  </si>
  <si>
    <t xml:space="preserve">    - 본 책자 내용에 대한 문의 또는 제안이 있으시면 한국환경공단 자원순환지원처</t>
    <phoneticPr fontId="11" type="noConversion"/>
  </si>
  <si>
    <t>일반폐기물</t>
  </si>
  <si>
    <t>지정폐기물</t>
  </si>
  <si>
    <t>재활용제품
제조업체</t>
  </si>
  <si>
    <t>기타재활용
업체</t>
  </si>
  <si>
    <t>주4) 업체수는 가동업체수를 말함(미가동업체 제외)</t>
  </si>
  <si>
    <t>주5) 기타 재활용업체 : 수탁한 폐기물을 재활용 제품제조가 아닌 에너지활용, 유가물회수, 자체처리, 자체사용, 수출용, 성토재이용 등으로 재활용하는 업체</t>
  </si>
  <si>
    <t>가동
업체수
(개)</t>
    <phoneticPr fontId="7" type="noConversion"/>
  </si>
  <si>
    <t>전지류</t>
    <phoneticPr fontId="11" type="noConversion"/>
  </si>
  <si>
    <t xml:space="preserve">          o 등록형태별(폐기물처리업 허가 및 신고) 업체 상세연락처(주소 및 전화번호)를 통해 폐기물의 처리 및  </t>
    <phoneticPr fontId="11" type="noConversion"/>
  </si>
  <si>
    <t>계</t>
    <phoneticPr fontId="7" type="noConversion"/>
  </si>
  <si>
    <t>11-B552584-000004-10</t>
    <phoneticPr fontId="9" type="noConversion"/>
  </si>
  <si>
    <t>발 간 등 록 번 호</t>
    <phoneticPr fontId="9" type="noConversion"/>
  </si>
  <si>
    <t xml:space="preserve">            * 한국환경공단 담당자는 업체기초자료 전산입력, 내검, 통계자료 가공 및 분석</t>
    <phoneticPr fontId="11" type="noConversion"/>
  </si>
  <si>
    <t xml:space="preserve">          o 간행물(폐기물 재활용 실적 및 업체현황)을 발간, 배포</t>
    <phoneticPr fontId="11" type="noConversion"/>
  </si>
  <si>
    <t xml:space="preserve">          o 재활용품 제조업체의 제품판매량 및 판매금액 추이 파악  </t>
    <phoneticPr fontId="11" type="noConversion"/>
  </si>
  <si>
    <t>o 폐기물의 업체 등록형태별 재활용 폐기물량은 허가업체가 전체 재활용 폐기물량의</t>
    <phoneticPr fontId="7" type="noConversion"/>
  </si>
  <si>
    <t xml:space="preserve">              제출 또는 공단 올바로시스템(www.allbaro.or.kr)을 통해 제출 -&gt; 지자체담당자 업체 실적 내검 및 확정</t>
    <phoneticPr fontId="11" type="noConversion"/>
  </si>
  <si>
    <t xml:space="preserve">            * 해당기관(229개 시군구, 7개 환경청) : 업체 실적보고사항을 4월말까지 한국환경공단으로 문서제출 및 수기실적 우편송부</t>
    <phoneticPr fontId="11" type="noConversion"/>
  </si>
  <si>
    <t xml:space="preserve">            * 17개 시·도 담당자는 해당 관할기관 실적 제출 독려 및 229개 지자체 실적 제출 현황점검</t>
    <phoneticPr fontId="11" type="noConversion"/>
  </si>
  <si>
    <t>업체수(2014)</t>
    <phoneticPr fontId="11" type="noConversion"/>
  </si>
  <si>
    <t>'13</t>
  </si>
  <si>
    <t xml:space="preserve">          o 폐기물관리법 시행규칙 제60조 제1항(보고서의 제출)</t>
    <phoneticPr fontId="11" type="noConversion"/>
  </si>
  <si>
    <t xml:space="preserve">          o 대상 폐기물분류(일반 및 지정폐기물)에 따른 업체 현황  </t>
    <phoneticPr fontId="11" type="noConversion"/>
  </si>
  <si>
    <t xml:space="preserve">          o 폐기물의 종류를 폐산 등 코드(대분류,중분류,소분류 총 109개)로 분류하여 각 코드별 해당업체의 재활용실적 분석   </t>
    <phoneticPr fontId="11" type="noConversion"/>
  </si>
  <si>
    <t xml:space="preserve">          o 전국 시·도 단위 폐기물 재활용 실적을 통해 지역별 폐기물 재활용 추이 검토</t>
    <phoneticPr fontId="11" type="noConversion"/>
  </si>
  <si>
    <t xml:space="preserve"> O 용어해설</t>
    <phoneticPr fontId="11" type="noConversion"/>
  </si>
  <si>
    <t>: 업체가 수탁받은 폐기물을 연내에 재활용처리한 총량</t>
    <phoneticPr fontId="11" type="noConversion"/>
  </si>
  <si>
    <t>: 중간원료 및 최종 재활용제품의 연간 총 판매량</t>
    <phoneticPr fontId="11" type="noConversion"/>
  </si>
  <si>
    <t>: 업체의 재활용제품 연간 총 판매액</t>
    <phoneticPr fontId="11" type="noConversion"/>
  </si>
  <si>
    <t xml:space="preserve"> O 부록</t>
    <phoneticPr fontId="11" type="noConversion"/>
  </si>
  <si>
    <t xml:space="preserve">             재활용제품 문의 등 업체간 혹은 일반인-업체간의 정보 교환을 위한 자료로 활용 </t>
    <phoneticPr fontId="11" type="noConversion"/>
  </si>
  <si>
    <t xml:space="preserve">          o 등록형태 및 폐기물별 업체현황은 폐기물코드 순으로 정렬</t>
    <phoneticPr fontId="11" type="noConversion"/>
  </si>
  <si>
    <t xml:space="preserve">          o 지역별 업체현황은 지역을 가나다 순으로 정렬</t>
    <phoneticPr fontId="11" type="noConversion"/>
  </si>
  <si>
    <t xml:space="preserve">          o 폐기물별 재활용현황에서 참고할 폐기물 종류의 대분류, 중분류, 소분류 등 총 109개의 코드표</t>
    <phoneticPr fontId="11" type="noConversion"/>
  </si>
  <si>
    <t xml:space="preserve">                * '건설폐기물재활용촉진에관한법률' 시행으로 인하여 건설폐기물 처리업체가 재활용실적보고대상에서 제외됨에 따라 </t>
    <phoneticPr fontId="11" type="noConversion"/>
  </si>
  <si>
    <t xml:space="preserve">    - 별지 제52호 서식 </t>
    <phoneticPr fontId="11" type="noConversion"/>
  </si>
  <si>
    <t xml:space="preserve">          o 업체에서 해당기관에 제출하는 기초자료 서식</t>
    <phoneticPr fontId="11" type="noConversion"/>
  </si>
  <si>
    <t xml:space="preserve"> O 자료문의</t>
    <phoneticPr fontId="11" type="noConversion"/>
  </si>
  <si>
    <t>구분</t>
    <phoneticPr fontId="10" type="noConversion"/>
  </si>
  <si>
    <t>주6) ‘96년부터 허가업체 조사 실시. 주7) ‘05년부터 건설폐재류 관련 조사 제외</t>
    <phoneticPr fontId="11" type="noConversion"/>
  </si>
  <si>
    <t>기타재활용
업체</t>
    <phoneticPr fontId="11" type="noConversion"/>
  </si>
  <si>
    <r>
      <t xml:space="preserve">     </t>
    </r>
    <r>
      <rPr>
        <b/>
        <sz val="12"/>
        <rFont val="맑은 고딕"/>
        <family val="3"/>
        <charset val="129"/>
      </rPr>
      <t>- 재활용 폐기물량</t>
    </r>
    <phoneticPr fontId="11" type="noConversion"/>
  </si>
  <si>
    <r>
      <t xml:space="preserve">     </t>
    </r>
    <r>
      <rPr>
        <b/>
        <sz val="12"/>
        <rFont val="맑은 고딕"/>
        <family val="3"/>
        <charset val="129"/>
      </rPr>
      <t>- 재활용제품 판매량</t>
    </r>
    <phoneticPr fontId="11" type="noConversion"/>
  </si>
  <si>
    <r>
      <t xml:space="preserve">     - </t>
    </r>
    <r>
      <rPr>
        <b/>
        <sz val="12"/>
        <rFont val="맑은 고딕"/>
        <family val="3"/>
        <charset val="129"/>
      </rPr>
      <t xml:space="preserve">판매액 </t>
    </r>
    <phoneticPr fontId="11" type="noConversion"/>
  </si>
  <si>
    <r>
      <t xml:space="preserve">     - </t>
    </r>
    <r>
      <rPr>
        <b/>
        <sz val="12"/>
        <rFont val="맑은 고딕"/>
        <family val="3"/>
        <charset val="129"/>
      </rPr>
      <t>업체수(가동업체)</t>
    </r>
    <phoneticPr fontId="11" type="noConversion"/>
  </si>
  <si>
    <r>
      <t xml:space="preserve">    </t>
    </r>
    <r>
      <rPr>
        <b/>
        <sz val="14"/>
        <color indexed="9"/>
        <rFont val="맑은 고딕"/>
        <family val="3"/>
        <charset val="129"/>
      </rPr>
      <t>-</t>
    </r>
    <r>
      <rPr>
        <b/>
        <sz val="14"/>
        <rFont val="맑은 고딕"/>
        <family val="3"/>
        <charset val="129"/>
      </rPr>
      <t xml:space="preserve"> 자원순환정책통계팀으로 연락주시기 바랍니다.(Tel : 032-590-4132)</t>
    </r>
    <phoneticPr fontId="11" type="noConversion"/>
  </si>
  <si>
    <t>재활용제품
제조업체</t>
    <phoneticPr fontId="13" type="noConversion"/>
  </si>
  <si>
    <t xml:space="preserve"> </t>
    <phoneticPr fontId="13" type="noConversion"/>
  </si>
  <si>
    <t xml:space="preserve">
    </t>
    <phoneticPr fontId="13" type="noConversion"/>
  </si>
  <si>
    <t xml:space="preserve">                          </t>
    <phoneticPr fontId="13" type="noConversion"/>
  </si>
  <si>
    <t>I. 자료의 이해</t>
    <phoneticPr fontId="11" type="noConversion"/>
  </si>
  <si>
    <t>II. 폐기물 재활용실적</t>
    <phoneticPr fontId="11" type="noConversion"/>
  </si>
  <si>
    <t xml:space="preserve"> 1. 재활용업체 규모</t>
    <phoneticPr fontId="11" type="noConversion"/>
  </si>
  <si>
    <t>주1) 업체수는 가동업체수를 말함(미가동업체 제외)</t>
    <phoneticPr fontId="13" type="noConversion"/>
  </si>
  <si>
    <t>주2) 기타 재활용업체 : 수탁한 폐기물을 재활용 제품제조가 아닌 에너지활용, 유가물회수, 자체처리, 자체사용, 수출용, 성토재이용 등으로 재활용하는 업체</t>
    <phoneticPr fontId="13" type="noConversion"/>
  </si>
  <si>
    <t>종합재활용업체</t>
    <phoneticPr fontId="11" type="noConversion"/>
  </si>
  <si>
    <t>소계</t>
    <phoneticPr fontId="11" type="noConversion"/>
  </si>
  <si>
    <t>재활용제품
제조업체</t>
    <phoneticPr fontId="11" type="noConversion"/>
  </si>
  <si>
    <t>기타재활용
업체</t>
    <phoneticPr fontId="11" type="noConversion"/>
  </si>
  <si>
    <t>주3) 허가업체는 폐기물관리법 제23조 일부개정(2010.07.23.)에 따라 통계작성 대상 명칭 및 분류 구분 변경</t>
    <phoneticPr fontId="13" type="noConversion"/>
  </si>
  <si>
    <t xml:space="preserve"> </t>
    <phoneticPr fontId="11" type="noConversion"/>
  </si>
  <si>
    <t>재활용제품
제조업체</t>
    <phoneticPr fontId="13" type="noConversion"/>
  </si>
  <si>
    <t>기타재활용
업체</t>
    <phoneticPr fontId="13" type="noConversion"/>
  </si>
  <si>
    <t>(단위 : 개소)</t>
    <phoneticPr fontId="13" type="noConversion"/>
  </si>
  <si>
    <t>등록
형태별</t>
    <phoneticPr fontId="11" type="noConversion"/>
  </si>
  <si>
    <t>허가업체(A)</t>
    <phoneticPr fontId="11" type="noConversion"/>
  </si>
  <si>
    <t>신고업체(B)</t>
    <phoneticPr fontId="11" type="noConversion"/>
  </si>
  <si>
    <t>폐기물
종류별</t>
    <phoneticPr fontId="11" type="noConversion"/>
  </si>
  <si>
    <t>지정폐기물(a)</t>
    <phoneticPr fontId="11" type="noConversion"/>
  </si>
  <si>
    <t>일반폐기물(b)</t>
    <phoneticPr fontId="11" type="noConversion"/>
  </si>
  <si>
    <t>'12</t>
    <phoneticPr fontId="11" type="noConversion"/>
  </si>
  <si>
    <t>'13</t>
    <phoneticPr fontId="11" type="noConversion"/>
  </si>
  <si>
    <t>'14</t>
    <phoneticPr fontId="11" type="noConversion"/>
  </si>
  <si>
    <t xml:space="preserve">            업체로 나타남</t>
    <phoneticPr fontId="11" type="noConversion"/>
  </si>
  <si>
    <t xml:space="preserve">           재활용업체 수가 '10년도에 다소 감소하였으나 '12년도부터 다시 증가세를 보임</t>
    <phoneticPr fontId="11" type="noConversion"/>
  </si>
  <si>
    <t>501인 이상 ∼ 1,000인 이하</t>
    <phoneticPr fontId="11" type="noConversion"/>
  </si>
  <si>
    <t>주8) 정규직, 비정규직 구분없음</t>
    <phoneticPr fontId="11" type="noConversion"/>
  </si>
  <si>
    <t>계</t>
    <phoneticPr fontId="7" type="noConversion"/>
  </si>
  <si>
    <t>일반폐기물</t>
    <phoneticPr fontId="7" type="noConversion"/>
  </si>
  <si>
    <t>가동
업체수
(개)</t>
    <phoneticPr fontId="7" type="noConversion"/>
  </si>
  <si>
    <t>재활용
폐기물량
(톤/년)</t>
    <phoneticPr fontId="7" type="noConversion"/>
  </si>
  <si>
    <t>재활용제품
판매량
(톤/년)</t>
    <phoneticPr fontId="7" type="noConversion"/>
  </si>
  <si>
    <t>판매액
(천원/년)</t>
    <phoneticPr fontId="7" type="noConversion"/>
  </si>
  <si>
    <t>가동
업체수
(개)</t>
    <phoneticPr fontId="7" type="noConversion"/>
  </si>
  <si>
    <t>재활용
폐기물량
(톤/년)</t>
    <phoneticPr fontId="7" type="noConversion"/>
  </si>
  <si>
    <t>재활용제품
판매량
(톤/년)</t>
    <phoneticPr fontId="7" type="noConversion"/>
  </si>
  <si>
    <t>판매액
(천원/년)</t>
    <phoneticPr fontId="7" type="noConversion"/>
  </si>
  <si>
    <t>지정폐기물</t>
    <phoneticPr fontId="7" type="noConversion"/>
  </si>
  <si>
    <t xml:space="preserve"> O 개 요</t>
    <phoneticPr fontId="11" type="noConversion"/>
  </si>
  <si>
    <t xml:space="preserve">     O 일반폐기물 및 지정폐기물 재활용업체 현황</t>
    <phoneticPr fontId="11" type="noConversion"/>
  </si>
  <si>
    <t xml:space="preserve">     O 종업원의 분포</t>
    <phoneticPr fontId="11" type="noConversion"/>
  </si>
  <si>
    <t xml:space="preserve">     O 재활용 폐기물량</t>
    <phoneticPr fontId="11" type="noConversion"/>
  </si>
  <si>
    <t xml:space="preserve">     o 폐기물의 종류별 재활용 폐기물량은 일반폐기물 업체가 전체</t>
    <phoneticPr fontId="7" type="noConversion"/>
  </si>
  <si>
    <t xml:space="preserve">       한것으로 나타남</t>
    <phoneticPr fontId="7" type="noConversion"/>
  </si>
  <si>
    <t xml:space="preserve">      (기존 통계는 중복허용한 업체수 기준으로 통계 산출)</t>
    <phoneticPr fontId="10" type="noConversion"/>
  </si>
  <si>
    <t>o 매출액분포의 상위에 해당하는 10억원이상 매출</t>
    <phoneticPr fontId="10" type="noConversion"/>
  </si>
  <si>
    <t xml:space="preserve">   점유하고 있어 재활용업체들의 규모가 영세한 수준인 것으로 나타남</t>
    <phoneticPr fontId="10" type="noConversion"/>
  </si>
  <si>
    <t xml:space="preserve">   극히 미미한 수준을 보임</t>
    <phoneticPr fontId="10" type="noConversion"/>
  </si>
  <si>
    <t>재활용폐기물량</t>
    <phoneticPr fontId="10" type="noConversion"/>
  </si>
  <si>
    <t>재활용제품판매량</t>
    <phoneticPr fontId="10" type="noConversion"/>
  </si>
  <si>
    <t>재활용제품판매액</t>
    <phoneticPr fontId="10" type="noConversion"/>
  </si>
  <si>
    <t xml:space="preserve">     O 재활용업체 매출액 분포</t>
    <phoneticPr fontId="10" type="noConversion"/>
  </si>
  <si>
    <t xml:space="preserve">   </t>
    <phoneticPr fontId="11" type="noConversion"/>
  </si>
  <si>
    <t xml:space="preserve">          재활용업체 규모가 영세한 것으로 추정됨</t>
    <phoneticPr fontId="11" type="noConversion"/>
  </si>
  <si>
    <t xml:space="preserve">       o 종업원수 10인 이하의 업체비율을 살펴보면 전체 재활용업체</t>
    <phoneticPr fontId="11" type="noConversion"/>
  </si>
  <si>
    <t xml:space="preserve">          나타남</t>
    <phoneticPr fontId="11" type="noConversion"/>
  </si>
  <si>
    <t xml:space="preserve">        I</t>
    <phoneticPr fontId="14" type="noConversion"/>
  </si>
  <si>
    <t>1</t>
    <phoneticPr fontId="14" type="noConversion"/>
  </si>
  <si>
    <t>. 자료의 이해</t>
    <phoneticPr fontId="14" type="noConversion"/>
  </si>
  <si>
    <t>. 폐기물 재활용실적</t>
    <phoneticPr fontId="14" type="noConversion"/>
  </si>
  <si>
    <t>(1)</t>
    <phoneticPr fontId="14" type="noConversion"/>
  </si>
  <si>
    <t>(2)</t>
    <phoneticPr fontId="14" type="noConversion"/>
  </si>
  <si>
    <t>(3)</t>
    <phoneticPr fontId="14" type="noConversion"/>
  </si>
  <si>
    <t>(4)</t>
    <phoneticPr fontId="14" type="noConversion"/>
  </si>
  <si>
    <t>. 부록</t>
    <phoneticPr fontId="14" type="noConversion"/>
  </si>
  <si>
    <t>2</t>
    <phoneticPr fontId="14" type="noConversion"/>
  </si>
  <si>
    <t>1</t>
    <phoneticPr fontId="14" type="noConversion"/>
  </si>
  <si>
    <t>. 업체현황</t>
    <phoneticPr fontId="14" type="noConversion"/>
  </si>
  <si>
    <t>. 폐기물 종류별 분류표</t>
    <phoneticPr fontId="14" type="noConversion"/>
  </si>
  <si>
    <t>3</t>
    <phoneticPr fontId="14" type="noConversion"/>
  </si>
  <si>
    <t>종업원 수</t>
    <phoneticPr fontId="14" type="noConversion"/>
  </si>
  <si>
    <t>재활용제품 판매추이</t>
    <phoneticPr fontId="14" type="noConversion"/>
  </si>
  <si>
    <t>1)</t>
    <phoneticPr fontId="14" type="noConversion"/>
  </si>
  <si>
    <t>2)</t>
    <phoneticPr fontId="14" type="noConversion"/>
  </si>
  <si>
    <t>3)</t>
    <phoneticPr fontId="14" type="noConversion"/>
  </si>
  <si>
    <t>(2)</t>
    <phoneticPr fontId="14" type="noConversion"/>
  </si>
  <si>
    <t>폐기물 종류별</t>
    <phoneticPr fontId="14" type="noConversion"/>
  </si>
  <si>
    <t>(3)</t>
    <phoneticPr fontId="14" type="noConversion"/>
  </si>
  <si>
    <t xml:space="preserve">지역별 </t>
    <phoneticPr fontId="14" type="noConversion"/>
  </si>
  <si>
    <t xml:space="preserve">        Ⅱ</t>
    <phoneticPr fontId="14" type="noConversion"/>
  </si>
  <si>
    <t xml:space="preserve">        Ⅲ</t>
    <phoneticPr fontId="14" type="noConversion"/>
  </si>
  <si>
    <t xml:space="preserve">총괄현황 </t>
    <phoneticPr fontId="14" type="noConversion"/>
  </si>
  <si>
    <t xml:space="preserve">     O 일반 및 지정폐기물 재활용 현황</t>
    <phoneticPr fontId="11" type="noConversion"/>
  </si>
  <si>
    <t xml:space="preserve">     O 허가 및 신고업체 재활용 현황</t>
    <phoneticPr fontId="11" type="noConversion"/>
  </si>
  <si>
    <t>. 별지 제52호서식(폐기물 재활용 실적보고)</t>
    <phoneticPr fontId="14" type="noConversion"/>
  </si>
  <si>
    <t xml:space="preserve">등록형태별 업체 현황(허가 및 신고) </t>
    <phoneticPr fontId="14" type="noConversion"/>
  </si>
  <si>
    <t>폐기물분류별 업체 현황(일반 및 지정)</t>
    <phoneticPr fontId="14" type="noConversion"/>
  </si>
  <si>
    <t>일반폐기물 재활용 현황</t>
    <phoneticPr fontId="14" type="noConversion"/>
  </si>
  <si>
    <t>지정폐기물 재활용 현황</t>
    <phoneticPr fontId="14" type="noConversion"/>
  </si>
  <si>
    <t>주요폐기물 재활용 현황</t>
    <phoneticPr fontId="14" type="noConversion"/>
  </si>
  <si>
    <t>전국</t>
    <phoneticPr fontId="14" type="noConversion"/>
  </si>
  <si>
    <t>시/도별</t>
    <phoneticPr fontId="14" type="noConversion"/>
  </si>
  <si>
    <t xml:space="preserve">목    차  </t>
    <phoneticPr fontId="14" type="noConversion"/>
  </si>
  <si>
    <t xml:space="preserve">          o 분석결과는 매년 12월 중 공단 홈페이지(환경통계정보 http://stat.recycling-info.or.kr)를 통해 게재</t>
    <phoneticPr fontId="11" type="noConversion"/>
  </si>
  <si>
    <t xml:space="preserve">     O 허가 및 신고업체 현황</t>
    <phoneticPr fontId="11" type="noConversion"/>
  </si>
  <si>
    <t xml:space="preserve">     O 허가업체 세부현황</t>
    <phoneticPr fontId="11" type="noConversion"/>
  </si>
  <si>
    <t>주10) ‘건설폐기물재활용촉진에관한법률’ 시행으로 인하여 건설폐기물 처리업체가 재활용실적</t>
    <phoneticPr fontId="10" type="noConversion"/>
  </si>
  <si>
    <t xml:space="preserve">        보고 대상에서 제외됨에 따라 건설폐재류(대분류코드 25)는 '05년 통계부터 제외</t>
    <phoneticPr fontId="10" type="noConversion"/>
  </si>
  <si>
    <t>……………………………………………………………………………………………………………</t>
    <phoneticPr fontId="14" type="noConversion"/>
  </si>
  <si>
    <t>…………………………………………………………………………………………………………</t>
    <phoneticPr fontId="14" type="noConversion"/>
  </si>
  <si>
    <t>. 재활용업체 규모</t>
    <phoneticPr fontId="14" type="noConversion"/>
  </si>
  <si>
    <t>…………………………………………………………………………………………………</t>
    <phoneticPr fontId="14" type="noConversion"/>
  </si>
  <si>
    <t>……………………………………………………………………………………………………………………</t>
    <phoneticPr fontId="14" type="noConversion"/>
  </si>
  <si>
    <t>…………………………………………………………………………………………………………………</t>
    <phoneticPr fontId="14" type="noConversion"/>
  </si>
  <si>
    <t>………………………………………………………………………………………………………………</t>
    <phoneticPr fontId="14" type="noConversion"/>
  </si>
  <si>
    <t>………………………………………………………………………………………</t>
    <phoneticPr fontId="14" type="noConversion"/>
  </si>
  <si>
    <t>……………………………………………………………………………………………</t>
    <phoneticPr fontId="14" type="noConversion"/>
  </si>
  <si>
    <t>………………………………………………………………………………………………………………………</t>
    <phoneticPr fontId="14" type="noConversion"/>
  </si>
  <si>
    <t>……………………………………………………………………………………………………………</t>
    <phoneticPr fontId="14" type="noConversion"/>
  </si>
  <si>
    <t>……………………………………………………………………………………………………</t>
    <phoneticPr fontId="14" type="noConversion"/>
  </si>
  <si>
    <t>……………………………………………………………………………………</t>
    <phoneticPr fontId="14" type="noConversion"/>
  </si>
  <si>
    <t>1)</t>
    <phoneticPr fontId="14" type="noConversion"/>
  </si>
  <si>
    <t>등록형태 및 폐기물별 업체현황</t>
    <phoneticPr fontId="14" type="noConversion"/>
  </si>
  <si>
    <t>지역별 업체현황</t>
    <phoneticPr fontId="14" type="noConversion"/>
  </si>
  <si>
    <t>………………………………………………………………………………………………</t>
    <phoneticPr fontId="14" type="noConversion"/>
  </si>
  <si>
    <t xml:space="preserve">                   건설폐재류(대분류코드 25)관련 현황은 '05년 통계부터 제외됨</t>
    <phoneticPr fontId="11" type="noConversion"/>
  </si>
  <si>
    <t xml:space="preserve"> O 주요 분석내용</t>
    <phoneticPr fontId="11" type="noConversion"/>
  </si>
  <si>
    <t xml:space="preserve">  (1) 등록형태별 업체 현황</t>
    <phoneticPr fontId="11" type="noConversion"/>
  </si>
  <si>
    <t xml:space="preserve">  (2) 폐기물분류별 업체 현황</t>
    <phoneticPr fontId="11" type="noConversion"/>
  </si>
  <si>
    <t xml:space="preserve">  (3) 종업원 수</t>
    <phoneticPr fontId="11" type="noConversion"/>
  </si>
  <si>
    <t xml:space="preserve">  (4) 재활용제품 판매추이</t>
    <phoneticPr fontId="7" type="noConversion"/>
  </si>
  <si>
    <t xml:space="preserve">      O 연도별 재활용량·판매액 추이</t>
    <phoneticPr fontId="10" type="noConversion"/>
  </si>
  <si>
    <t>(단위 : 만톤/조원)</t>
  </si>
  <si>
    <r>
      <t>폐기물 재활용실적 및 업체현황</t>
    </r>
    <r>
      <rPr>
        <b/>
        <sz val="22"/>
        <rFont val="맑은 고딕"/>
        <family val="3"/>
        <charset val="129"/>
      </rPr>
      <t>(2015년도)</t>
    </r>
    <phoneticPr fontId="9" type="noConversion"/>
  </si>
  <si>
    <t>. 2015년 재활용실적</t>
    <phoneticPr fontId="14" type="noConversion"/>
  </si>
  <si>
    <t xml:space="preserve">            * 대상업체 : '15년도 폐기물재활용실적을 '16년도 2월말까지 해당기관에 별지 제52호서식(폐기물 재활용 실적보고)을</t>
    <phoneticPr fontId="11" type="noConversion"/>
  </si>
  <si>
    <t>: 2015년도에 폐기물을 수탁하여 재활용 처리를 한 업체 수</t>
    <phoneticPr fontId="11" type="noConversion"/>
  </si>
  <si>
    <t>업체수(2014)</t>
  </si>
  <si>
    <t>업체수(2015)</t>
    <phoneticPr fontId="11" type="noConversion"/>
  </si>
  <si>
    <t>○ '15년도 허가업체(가동업체기준)는 3,816개 업체로 전년대비</t>
    <phoneticPr fontId="11" type="noConversion"/>
  </si>
  <si>
    <t>○ '15년도 신고업체(가동업체기준)는 1,616개 업체로 전년대비</t>
    <phoneticPr fontId="11" type="noConversion"/>
  </si>
  <si>
    <t>업체수(2015)</t>
    <phoneticPr fontId="11" type="noConversion"/>
  </si>
  <si>
    <t xml:space="preserve">  ○ 허가업체 세부현황을 살펴보면, 중간재활용업체는 전체 3,816개소 가운데 </t>
    <phoneticPr fontId="11" type="noConversion"/>
  </si>
  <si>
    <t xml:space="preserve">      951개소(24.9%)로 나타났고 최종재활용업체는 211개소(5.5%)로 나타났으며 </t>
    <phoneticPr fontId="11" type="noConversion"/>
  </si>
  <si>
    <t xml:space="preserve">     37개 업체가 감소(1.0%)</t>
    <phoneticPr fontId="11" type="noConversion"/>
  </si>
  <si>
    <t xml:space="preserve">    97개 업체가 증가(6.4%)</t>
    <phoneticPr fontId="11" type="noConversion"/>
  </si>
  <si>
    <t>업체수(2015)</t>
    <phoneticPr fontId="11" type="noConversion"/>
  </si>
  <si>
    <t>'15</t>
    <phoneticPr fontId="11" type="noConversion"/>
  </si>
  <si>
    <t xml:space="preserve">     O 연도별 재활용업체 증감추이('05~'15)</t>
    <phoneticPr fontId="11" type="noConversion"/>
  </si>
  <si>
    <t xml:space="preserve">          ㅇ재활용업체수는 전년대비 약 1.1% 증가한 5,432개 업체로 나타남</t>
    <phoneticPr fontId="11" type="noConversion"/>
  </si>
  <si>
    <t xml:space="preserve">          ㅇ폐기물 종류별로 보면, 일반폐기물을 대상으로하는 업체는 2014년 대비 약 2.5%</t>
    <phoneticPr fontId="11" type="noConversion"/>
  </si>
  <si>
    <t xml:space="preserve">            증가한 5,077개 업체, 지정폐기물 처리업체는 전년대비 15.1% 감소한 355개 </t>
    <phoneticPr fontId="11" type="noConversion"/>
  </si>
  <si>
    <t xml:space="preserve">    ○ '15년도 일반폐기물 전체 업체수(가동업체 기준)는 전년대비 2.5% 증가한</t>
    <phoneticPr fontId="11" type="noConversion"/>
  </si>
  <si>
    <t xml:space="preserve">    ○ '15년도 전체 업체수(가동업체 기준)는 전년대비 1.1% 증가한</t>
    <phoneticPr fontId="11" type="noConversion"/>
  </si>
  <si>
    <t xml:space="preserve">       5,432개 업체로 집계되었음</t>
    <phoneticPr fontId="11" type="noConversion"/>
  </si>
  <si>
    <t xml:space="preserve">        5,077개소로 집계되었으며 지정폐기물 가동업체수는 전년대비 15.1%</t>
    <phoneticPr fontId="11" type="noConversion"/>
  </si>
  <si>
    <t xml:space="preserve">        감소한 355개소로 집계되었음</t>
    <phoneticPr fontId="11" type="noConversion"/>
  </si>
  <si>
    <t xml:space="preserve">    ○ 전체 재활용 가동업체 중 일반폐기물 및 지정폐기물 가동업체는 각각  </t>
    <phoneticPr fontId="11" type="noConversion"/>
  </si>
  <si>
    <t xml:space="preserve">        5,077개소(93.5%), 355개소(6.5%)로 나타나 '14년과 비슷한 비율을 유지</t>
    <phoneticPr fontId="11" type="noConversion"/>
  </si>
  <si>
    <t>‘14년 업체수</t>
  </si>
  <si>
    <t>‘15년 업체수</t>
    <phoneticPr fontId="11" type="noConversion"/>
  </si>
  <si>
    <t>259(18.1)</t>
    <phoneticPr fontId="11" type="noConversion"/>
  </si>
  <si>
    <t>0(0.0)</t>
    <phoneticPr fontId="11" type="noConversion"/>
  </si>
  <si>
    <t>60(1.1)</t>
    <phoneticPr fontId="11" type="noConversion"/>
  </si>
  <si>
    <t>1(50.0)</t>
    <phoneticPr fontId="11" type="noConversion"/>
  </si>
  <si>
    <t>△70(△3.6)</t>
    <phoneticPr fontId="11" type="noConversion"/>
  </si>
  <si>
    <t>△62(△7.1)</t>
    <phoneticPr fontId="11" type="noConversion"/>
  </si>
  <si>
    <t>△24(△4.3)</t>
    <phoneticPr fontId="11" type="noConversion"/>
  </si>
  <si>
    <t>△20(△5.3)</t>
    <phoneticPr fontId="11" type="noConversion"/>
  </si>
  <si>
    <t>△12(△12.1)</t>
    <phoneticPr fontId="11" type="noConversion"/>
  </si>
  <si>
    <t>△12(△19.4)</t>
    <phoneticPr fontId="11" type="noConversion"/>
  </si>
  <si>
    <t xml:space="preserve">       o '15년도 재활용업체의 종업원수 분포를 살펴보면 종업원수</t>
    <phoneticPr fontId="11" type="noConversion"/>
  </si>
  <si>
    <t xml:space="preserve">          과반수(65.9%)이상을 차지하는 것으로 나타남. 이는 상당수</t>
    <phoneticPr fontId="11" type="noConversion"/>
  </si>
  <si>
    <t xml:space="preserve">          5인 이하의 업체비율이 전체 재활용업체(5,432개소) 가운데</t>
    <phoneticPr fontId="11" type="noConversion"/>
  </si>
  <si>
    <t xml:space="preserve">          가운데 4,389개 업체로 그 비율이 80.8%를 차지하는 것으로 </t>
    <phoneticPr fontId="11" type="noConversion"/>
  </si>
  <si>
    <t xml:space="preserve">          반면에, 종업원수 100인 초과 업체는 64개 업체로 전체 업체수</t>
    <phoneticPr fontId="11" type="noConversion"/>
  </si>
  <si>
    <t xml:space="preserve">          대비 약 1.2%로 극히 미미한 수준인 것으로 나타남</t>
    <phoneticPr fontId="11" type="noConversion"/>
  </si>
  <si>
    <t xml:space="preserve">  약 77.8%, 신고업체가 약 22.2%를 재활용 한것으로 나타남</t>
    <phoneticPr fontId="7" type="noConversion"/>
  </si>
  <si>
    <t>o '15년도 폐기물 재활용실적은 41,934천톤으로 집계되었으며</t>
    <phoneticPr fontId="7" type="noConversion"/>
  </si>
  <si>
    <t xml:space="preserve">       재활용 폐기물량의 약 94.6%, 지정폐기물 업체가 약 5.4%를 재활용</t>
    <phoneticPr fontId="7" type="noConversion"/>
  </si>
  <si>
    <t>'14</t>
  </si>
  <si>
    <t>'15</t>
    <phoneticPr fontId="10" type="noConversion"/>
  </si>
  <si>
    <t>주9) 2014년 기준 통계부터 업체별 매출액 기준으로 통계 산출</t>
    <phoneticPr fontId="10" type="noConversion"/>
  </si>
  <si>
    <t xml:space="preserve">   업체수는 전체 5,432개 업체 가운데 733개(13.5%) 업체로 나타남</t>
    <phoneticPr fontId="10" type="noConversion"/>
  </si>
  <si>
    <t xml:space="preserve">o '15년도 전체 재활용업체의 재활용제품 연간 총 매출규모는 </t>
    <phoneticPr fontId="10" type="noConversion"/>
  </si>
  <si>
    <t xml:space="preserve">   약 5.0조원대이며, '14년 약 6.0조원대에 비해 약 16.7% 감소함</t>
    <phoneticPr fontId="10" type="noConversion"/>
  </si>
  <si>
    <t>o 재활용제품 판매량 및 재활용제품 판매액이 모두 감소하였음</t>
    <phoneticPr fontId="10" type="noConversion"/>
  </si>
  <si>
    <t xml:space="preserve">   또한, 판매액이 100억원 이상인 업체는 전체 재활용업체 중 약 1.7%로</t>
    <phoneticPr fontId="10" type="noConversion"/>
  </si>
  <si>
    <t>KECO2016-PE13-28</t>
    <phoneticPr fontId="9" type="noConversion"/>
  </si>
  <si>
    <t xml:space="preserve">      종합재활용업체는 2,654개소(69.6%)로 나타났음.</t>
    <phoneticPr fontId="11" type="noConversion"/>
  </si>
  <si>
    <t xml:space="preserve">          ㅇ연도별 재활용업체 증감추이를 보면 '05년도 이후 지속적인 증가추세를 보이던 전체</t>
    <phoneticPr fontId="11" type="noConversion"/>
  </si>
  <si>
    <t>2. 2015년 재활용실적</t>
    <phoneticPr fontId="11" type="noConversion"/>
  </si>
  <si>
    <t xml:space="preserve"> (1) 총괄현황</t>
    <phoneticPr fontId="9" type="noConversion"/>
  </si>
  <si>
    <t xml:space="preserve">   O 주요폐기물 재활용 현황</t>
    <phoneticPr fontId="10" type="noConversion"/>
  </si>
  <si>
    <t>폐기물종류</t>
  </si>
  <si>
    <t>가동업체수</t>
  </si>
  <si>
    <t>재활용 폐기물량</t>
  </si>
  <si>
    <t>재활용제품 판매량</t>
  </si>
  <si>
    <t>톤/년</t>
    <phoneticPr fontId="9" type="noConversion"/>
  </si>
  <si>
    <t>폐산</t>
  </si>
  <si>
    <t>폐알칼리</t>
  </si>
  <si>
    <t>폐유</t>
  </si>
  <si>
    <t>폐유기용제</t>
  </si>
  <si>
    <t>폐합성고분자화합물</t>
  </si>
  <si>
    <t>광재</t>
  </si>
  <si>
    <t>분진</t>
  </si>
  <si>
    <t>폐주물사 및 샌드블라스트폐사</t>
  </si>
  <si>
    <t>폐내화물 및 폐도자기편류</t>
  </si>
  <si>
    <t>소각잔재물 및 연소재</t>
  </si>
  <si>
    <t>폐촉매류</t>
  </si>
  <si>
    <t>폐흡수제 및 폐흡착제</t>
  </si>
  <si>
    <t>폐농약</t>
  </si>
  <si>
    <t>PCB함유 폐기물</t>
  </si>
  <si>
    <t>오니류</t>
  </si>
  <si>
    <t>폐섬유류</t>
  </si>
  <si>
    <t>폐가죽류</t>
  </si>
  <si>
    <t>동·식물성 잔재물</t>
  </si>
  <si>
    <t>폐석회류</t>
  </si>
  <si>
    <t>폐전지</t>
  </si>
  <si>
    <t>기타 화학물질</t>
  </si>
  <si>
    <t>기타</t>
  </si>
  <si>
    <t>금속류</t>
  </si>
  <si>
    <t>폐지</t>
  </si>
  <si>
    <t>폐목재</t>
  </si>
  <si>
    <t xml:space="preserve">음식물쓰레기 </t>
  </si>
  <si>
    <t>주11) 가동업체수는 폐기물별 중복 허용, 한 업체가 2개 이상의 폐기물을 취급할 경우 '기타'로 구분</t>
    <phoneticPr fontId="11" type="noConversion"/>
  </si>
  <si>
    <t xml:space="preserve">   O 일반폐기물 재활용 현황</t>
    <phoneticPr fontId="10" type="noConversion"/>
  </si>
  <si>
    <t>톤/년</t>
    <phoneticPr fontId="9" type="noConversion"/>
  </si>
  <si>
    <t>주12) 가동업체수는 폐기물별 중복 허용, 한 업체가 2개 이상의 폐기물을 취급할 경우 '기타'로 구분</t>
    <phoneticPr fontId="9" type="noConversion"/>
  </si>
  <si>
    <t xml:space="preserve">   - 주요 일반폐기물 연도별 재활용 현황</t>
    <phoneticPr fontId="11" type="noConversion"/>
  </si>
  <si>
    <t>2011년</t>
    <phoneticPr fontId="9" type="noConversion"/>
  </si>
  <si>
    <t>2012년</t>
    <phoneticPr fontId="9" type="noConversion"/>
  </si>
  <si>
    <t>2013년</t>
    <phoneticPr fontId="9" type="noConversion"/>
  </si>
  <si>
    <t>2014년</t>
    <phoneticPr fontId="9" type="noConversion"/>
  </si>
  <si>
    <t>2015년</t>
    <phoneticPr fontId="11" type="noConversion"/>
  </si>
  <si>
    <t>재활용
폐기물량
(천톤/년)</t>
    <phoneticPr fontId="9" type="noConversion"/>
  </si>
  <si>
    <t>재활용
폐기물량
(천톤/년)</t>
    <phoneticPr fontId="9" type="noConversion"/>
  </si>
  <si>
    <t>천톤/년</t>
  </si>
  <si>
    <t>구성비</t>
  </si>
  <si>
    <t>폐합성고분자
화합물</t>
    <phoneticPr fontId="9" type="noConversion"/>
  </si>
  <si>
    <t>광재</t>
    <phoneticPr fontId="9" type="noConversion"/>
  </si>
  <si>
    <t>폐석회류</t>
    <phoneticPr fontId="9" type="noConversion"/>
  </si>
  <si>
    <t>오니류</t>
    <phoneticPr fontId="9" type="noConversion"/>
  </si>
  <si>
    <t>기타</t>
    <phoneticPr fontId="9" type="noConversion"/>
  </si>
  <si>
    <t xml:space="preserve">   O 지정폐기물 재활용 현황</t>
    <phoneticPr fontId="10" type="noConversion"/>
  </si>
  <si>
    <t>톤/년</t>
    <phoneticPr fontId="6" type="noConversion"/>
  </si>
  <si>
    <t>톤/년</t>
    <phoneticPr fontId="6" type="noConversion"/>
  </si>
  <si>
    <t>폐촉매</t>
  </si>
  <si>
    <t>주13) 가동업체수는 폐기물별 중복 허용, 한 업체가 2개 이상의 폐기물을 취급할 경우 '기타'로 구분</t>
    <phoneticPr fontId="9" type="noConversion"/>
  </si>
  <si>
    <t xml:space="preserve">   - 주요 지정폐기물 연도별 재활용 현황</t>
    <phoneticPr fontId="11" type="noConversion"/>
  </si>
  <si>
    <t>2011년</t>
    <phoneticPr fontId="8" type="noConversion"/>
  </si>
  <si>
    <t>2012년</t>
    <phoneticPr fontId="8" type="noConversion"/>
  </si>
  <si>
    <t>2013년</t>
    <phoneticPr fontId="8" type="noConversion"/>
  </si>
  <si>
    <t>2014년</t>
    <phoneticPr fontId="8" type="noConversion"/>
  </si>
  <si>
    <t>2015년</t>
    <phoneticPr fontId="8" type="noConversion"/>
  </si>
  <si>
    <t>재활용
폐기물량
(천톤/년)</t>
    <phoneticPr fontId="8" type="noConversion"/>
  </si>
  <si>
    <t>재활용
폐기물량
(천톤/년)</t>
    <phoneticPr fontId="8" type="noConversion"/>
  </si>
  <si>
    <t>재활용
폐기물량
(천톤/년)</t>
    <phoneticPr fontId="8" type="noConversion"/>
  </si>
  <si>
    <t>재활용
폐기물량
(천톤/년)</t>
    <phoneticPr fontId="8" type="noConversion"/>
  </si>
  <si>
    <t>재활용
폐기물량
(천톤/년)</t>
    <phoneticPr fontId="8" type="noConversion"/>
  </si>
  <si>
    <t>2001년</t>
  </si>
  <si>
    <t>2002년</t>
  </si>
  <si>
    <t>2003년</t>
  </si>
  <si>
    <t>2004년</t>
    <phoneticPr fontId="8" type="noConversion"/>
  </si>
  <si>
    <t>2005년</t>
    <phoneticPr fontId="8" type="noConversion"/>
  </si>
  <si>
    <t xml:space="preserve"> (2) 폐기물종류별</t>
    <phoneticPr fontId="11" type="noConversion"/>
  </si>
  <si>
    <t xml:space="preserve">   O 코드별 세부현황</t>
    <phoneticPr fontId="10" type="noConversion"/>
  </si>
  <si>
    <t>재활용 폐기물종류(코드번호별)</t>
    <phoneticPr fontId="11" type="noConversion"/>
  </si>
  <si>
    <t>총계</t>
  </si>
  <si>
    <t>가동
업체수
(개)</t>
    <phoneticPr fontId="11" type="noConversion"/>
  </si>
  <si>
    <t>재활용
폐기물량
(톤/년)</t>
    <phoneticPr fontId="6" type="noConversion"/>
  </si>
  <si>
    <t>판매량
(톤/년)</t>
    <phoneticPr fontId="11" type="noConversion"/>
  </si>
  <si>
    <t>판매총액
(천원/년)</t>
    <phoneticPr fontId="11" type="noConversion"/>
  </si>
  <si>
    <t>총계</t>
    <phoneticPr fontId="11" type="noConversion"/>
  </si>
  <si>
    <t>폐산</t>
    <phoneticPr fontId="11" type="noConversion"/>
  </si>
  <si>
    <t>폐염산</t>
    <phoneticPr fontId="11" type="noConversion"/>
  </si>
  <si>
    <t>01-10-0</t>
    <phoneticPr fontId="11" type="noConversion"/>
  </si>
  <si>
    <t>폐황산</t>
    <phoneticPr fontId="11" type="noConversion"/>
  </si>
  <si>
    <t>01-20-0</t>
    <phoneticPr fontId="11" type="noConversion"/>
  </si>
  <si>
    <t>폐질산</t>
    <phoneticPr fontId="11" type="noConversion"/>
  </si>
  <si>
    <t>01-30-0</t>
    <phoneticPr fontId="11" type="noConversion"/>
  </si>
  <si>
    <t>폐사진정착액</t>
    <phoneticPr fontId="11" type="noConversion"/>
  </si>
  <si>
    <t>01-40-0</t>
    <phoneticPr fontId="11" type="noConversion"/>
  </si>
  <si>
    <t>기타</t>
    <phoneticPr fontId="11" type="noConversion"/>
  </si>
  <si>
    <t>01-90-0</t>
    <phoneticPr fontId="11" type="noConversion"/>
  </si>
  <si>
    <t>폐알
카리</t>
    <phoneticPr fontId="11" type="noConversion"/>
  </si>
  <si>
    <t>소계</t>
    <phoneticPr fontId="11" type="noConversion"/>
  </si>
  <si>
    <t>폐암모니아</t>
    <phoneticPr fontId="11" type="noConversion"/>
  </si>
  <si>
    <t>02-10-0</t>
    <phoneticPr fontId="11" type="noConversion"/>
  </si>
  <si>
    <t>폐가성소다</t>
    <phoneticPr fontId="11" type="noConversion"/>
  </si>
  <si>
    <t>02-20-0</t>
    <phoneticPr fontId="11" type="noConversion"/>
  </si>
  <si>
    <t>소석회</t>
    <phoneticPr fontId="12" type="noConversion"/>
  </si>
  <si>
    <t>02-40-0</t>
    <phoneticPr fontId="12" type="noConversion"/>
  </si>
  <si>
    <t>02-90-0</t>
    <phoneticPr fontId="11" type="noConversion"/>
  </si>
  <si>
    <t>폐유</t>
    <phoneticPr fontId="11" type="noConversion"/>
  </si>
  <si>
    <t>윤활유계</t>
    <phoneticPr fontId="11" type="noConversion"/>
  </si>
  <si>
    <t>계</t>
    <phoneticPr fontId="11" type="noConversion"/>
  </si>
  <si>
    <t>자동차폐윤활유</t>
    <phoneticPr fontId="11" type="noConversion"/>
  </si>
  <si>
    <t>03-10-1</t>
    <phoneticPr fontId="11" type="noConversion"/>
  </si>
  <si>
    <t>기타엔진유</t>
    <phoneticPr fontId="11" type="noConversion"/>
  </si>
  <si>
    <t>03-10-2</t>
    <phoneticPr fontId="11" type="noConversion"/>
  </si>
  <si>
    <t>절삭유</t>
    <phoneticPr fontId="11" type="noConversion"/>
  </si>
  <si>
    <t>03-10-3</t>
    <phoneticPr fontId="11" type="noConversion"/>
  </si>
  <si>
    <t>절연유</t>
    <phoneticPr fontId="11" type="noConversion"/>
  </si>
  <si>
    <t>03-10-4</t>
    <phoneticPr fontId="11" type="noConversion"/>
  </si>
  <si>
    <t xml:space="preserve">기타 </t>
    <phoneticPr fontId="11" type="noConversion"/>
  </si>
  <si>
    <t>03-10-9</t>
    <phoneticPr fontId="11" type="noConversion"/>
  </si>
  <si>
    <t>주14) 가동업체수는 폐기물별 중복 허용, 한 업체가 2개 이상의 폐기물을 취급할 경우 '기타'로 구분</t>
    <phoneticPr fontId="11" type="noConversion"/>
  </si>
  <si>
    <t>재활용 폐기물종류(코드번호별)</t>
    <phoneticPr fontId="11" type="noConversion"/>
  </si>
  <si>
    <t>가동
업체수
(개)</t>
    <phoneticPr fontId="11" type="noConversion"/>
  </si>
  <si>
    <t>재활용
폐기물량
(톤/년)</t>
    <phoneticPr fontId="6" type="noConversion"/>
  </si>
  <si>
    <t>판매량
(톤/년)</t>
    <phoneticPr fontId="11" type="noConversion"/>
  </si>
  <si>
    <t>판매총액
(천원/년)</t>
    <phoneticPr fontId="11" type="noConversion"/>
  </si>
  <si>
    <t>광물계</t>
    <phoneticPr fontId="11" type="noConversion"/>
  </si>
  <si>
    <t>계</t>
    <phoneticPr fontId="11" type="noConversion"/>
  </si>
  <si>
    <t>B-C유</t>
    <phoneticPr fontId="11" type="noConversion"/>
  </si>
  <si>
    <t>03-20-1</t>
    <phoneticPr fontId="11" type="noConversion"/>
  </si>
  <si>
    <t>등유</t>
    <phoneticPr fontId="11" type="noConversion"/>
  </si>
  <si>
    <t>03-20-2</t>
    <phoneticPr fontId="11" type="noConversion"/>
  </si>
  <si>
    <t>경유</t>
    <phoneticPr fontId="11" type="noConversion"/>
  </si>
  <si>
    <t>03-20-3</t>
    <phoneticPr fontId="11" type="noConversion"/>
  </si>
  <si>
    <t>03-20-9</t>
    <phoneticPr fontId="11" type="noConversion"/>
  </si>
  <si>
    <t>기름성분
함유폐기물</t>
    <phoneticPr fontId="11" type="noConversion"/>
  </si>
  <si>
    <t>기름걸레 등</t>
    <phoneticPr fontId="11" type="noConversion"/>
  </si>
  <si>
    <t>03-30-0</t>
    <phoneticPr fontId="11" type="noConversion"/>
  </si>
  <si>
    <t>동·식물폐유</t>
    <phoneticPr fontId="11" type="noConversion"/>
  </si>
  <si>
    <t>폐식용유</t>
    <phoneticPr fontId="11" type="noConversion"/>
  </si>
  <si>
    <t>03-40-1</t>
    <phoneticPr fontId="11" type="noConversion"/>
  </si>
  <si>
    <t>폐유지류
(fat, wax 등)</t>
    <phoneticPr fontId="11" type="noConversion"/>
  </si>
  <si>
    <t>03-40-2</t>
    <phoneticPr fontId="11" type="noConversion"/>
  </si>
  <si>
    <t>03-40-9</t>
    <phoneticPr fontId="11" type="noConversion"/>
  </si>
  <si>
    <t>폐유기
용제</t>
    <phoneticPr fontId="11" type="noConversion"/>
  </si>
  <si>
    <t>할로겐족</t>
    <phoneticPr fontId="11" type="noConversion"/>
  </si>
  <si>
    <t>04-10-0</t>
    <phoneticPr fontId="11" type="noConversion"/>
  </si>
  <si>
    <t>비할로겐족</t>
    <phoneticPr fontId="11" type="noConversion"/>
  </si>
  <si>
    <t>04-20-0</t>
    <phoneticPr fontId="11" type="noConversion"/>
  </si>
  <si>
    <t>04-90-0</t>
    <phoneticPr fontId="11" type="noConversion"/>
  </si>
  <si>
    <t>폐합성
고분자
화합물</t>
    <phoneticPr fontId="11" type="noConversion"/>
  </si>
  <si>
    <t>폐합성수지</t>
    <phoneticPr fontId="11" type="noConversion"/>
  </si>
  <si>
    <t>PET</t>
    <phoneticPr fontId="11" type="noConversion"/>
  </si>
  <si>
    <t>05-10-1</t>
    <phoneticPr fontId="11" type="noConversion"/>
  </si>
  <si>
    <t>HDPE</t>
    <phoneticPr fontId="11" type="noConversion"/>
  </si>
  <si>
    <t>05-10-2</t>
    <phoneticPr fontId="11" type="noConversion"/>
  </si>
  <si>
    <t>PVC</t>
    <phoneticPr fontId="11" type="noConversion"/>
  </si>
  <si>
    <t>05-10-3</t>
  </si>
  <si>
    <t>LDPE</t>
    <phoneticPr fontId="11" type="noConversion"/>
  </si>
  <si>
    <t>05-10-4</t>
  </si>
  <si>
    <t>PP</t>
    <phoneticPr fontId="11" type="noConversion"/>
  </si>
  <si>
    <t>05-10-5</t>
  </si>
  <si>
    <t>PS</t>
    <phoneticPr fontId="11" type="noConversion"/>
  </si>
  <si>
    <t>05-10-6</t>
  </si>
  <si>
    <t>EPS</t>
    <phoneticPr fontId="11" type="noConversion"/>
  </si>
  <si>
    <t>05-10-7</t>
  </si>
  <si>
    <t>ABS</t>
    <phoneticPr fontId="11" type="noConversion"/>
  </si>
  <si>
    <t>05-10-8</t>
    <phoneticPr fontId="12" type="noConversion"/>
  </si>
  <si>
    <t>기타</t>
    <phoneticPr fontId="12" type="noConversion"/>
  </si>
  <si>
    <t>05-10-9</t>
    <phoneticPr fontId="12" type="noConversion"/>
  </si>
  <si>
    <t>폐합성고무류</t>
    <phoneticPr fontId="11" type="noConversion"/>
  </si>
  <si>
    <t>05-30-1</t>
    <phoneticPr fontId="11" type="noConversion"/>
  </si>
  <si>
    <t>폐천연고무류</t>
    <phoneticPr fontId="11" type="noConversion"/>
  </si>
  <si>
    <t>05-30-2</t>
    <phoneticPr fontId="11" type="noConversion"/>
  </si>
  <si>
    <t>폐타이어</t>
    <phoneticPr fontId="11" type="noConversion"/>
  </si>
  <si>
    <t>05-40-0</t>
    <phoneticPr fontId="11" type="noConversion"/>
  </si>
  <si>
    <t>폐페인트·
폐락카</t>
    <phoneticPr fontId="11" type="noConversion"/>
  </si>
  <si>
    <t>05-50-0</t>
    <phoneticPr fontId="11" type="noConversion"/>
  </si>
  <si>
    <t>폐석면</t>
    <phoneticPr fontId="11" type="noConversion"/>
  </si>
  <si>
    <t>제조공장
발생석면</t>
    <phoneticPr fontId="11" type="noConversion"/>
  </si>
  <si>
    <t>06-10-0</t>
    <phoneticPr fontId="11" type="noConversion"/>
  </si>
  <si>
    <t>건축물
발생석면</t>
    <phoneticPr fontId="11" type="noConversion"/>
  </si>
  <si>
    <t>06-20-0</t>
    <phoneticPr fontId="11" type="noConversion"/>
  </si>
  <si>
    <t>광재</t>
    <phoneticPr fontId="11" type="noConversion"/>
  </si>
  <si>
    <t>고로슬래그</t>
    <phoneticPr fontId="11" type="noConversion"/>
  </si>
  <si>
    <t>07-10-0</t>
    <phoneticPr fontId="11" type="noConversion"/>
  </si>
  <si>
    <t>제강슬래그</t>
    <phoneticPr fontId="11" type="noConversion"/>
  </si>
  <si>
    <t>07-20-0</t>
    <phoneticPr fontId="11" type="noConversion"/>
  </si>
  <si>
    <t>유해물질
함유광재</t>
    <phoneticPr fontId="11" type="noConversion"/>
  </si>
  <si>
    <t>07-30-0</t>
    <phoneticPr fontId="11" type="noConversion"/>
  </si>
  <si>
    <t>불연소탄</t>
    <phoneticPr fontId="11" type="noConversion"/>
  </si>
  <si>
    <t>07-40-0</t>
    <phoneticPr fontId="11" type="noConversion"/>
  </si>
  <si>
    <t>기타광재류</t>
    <phoneticPr fontId="11" type="noConversion"/>
  </si>
  <si>
    <t>07-90-0</t>
    <phoneticPr fontId="11" type="noConversion"/>
  </si>
  <si>
    <t>분진</t>
    <phoneticPr fontId="11" type="noConversion"/>
  </si>
  <si>
    <t>집진 dust</t>
    <phoneticPr fontId="11" type="noConversion"/>
  </si>
  <si>
    <t>08-10-0</t>
    <phoneticPr fontId="11" type="noConversion"/>
  </si>
  <si>
    <t>carbon black</t>
    <phoneticPr fontId="11" type="noConversion"/>
  </si>
  <si>
    <t>08-20-0</t>
    <phoneticPr fontId="11" type="noConversion"/>
  </si>
  <si>
    <t>유해물질
함유분진</t>
    <phoneticPr fontId="11" type="noConversion"/>
  </si>
  <si>
    <t>08-30-0</t>
    <phoneticPr fontId="11" type="noConversion"/>
  </si>
  <si>
    <t>기타분진</t>
    <phoneticPr fontId="11" type="noConversion"/>
  </si>
  <si>
    <t>08-90-0</t>
    <phoneticPr fontId="11" type="noConversion"/>
  </si>
  <si>
    <t>폐주물사
및
샌드블라
스트폐사</t>
    <phoneticPr fontId="11" type="noConversion"/>
  </si>
  <si>
    <t>폐주물사</t>
    <phoneticPr fontId="11" type="noConversion"/>
  </si>
  <si>
    <t>유해물질함유
폐주물사</t>
    <phoneticPr fontId="11" type="noConversion"/>
  </si>
  <si>
    <t>09-10-1</t>
    <phoneticPr fontId="11" type="noConversion"/>
  </si>
  <si>
    <t>유해물질비함유
폐주물사</t>
    <phoneticPr fontId="11" type="noConversion"/>
  </si>
  <si>
    <t>09-10-2</t>
    <phoneticPr fontId="11" type="noConversion"/>
  </si>
  <si>
    <t>샌드블라
스트폐사</t>
    <phoneticPr fontId="11" type="noConversion"/>
  </si>
  <si>
    <t>09-20-0</t>
    <phoneticPr fontId="11" type="noConversion"/>
  </si>
  <si>
    <t>폐내화물
및
도자기
편류</t>
    <phoneticPr fontId="11" type="noConversion"/>
  </si>
  <si>
    <t>폐내화벽돌류</t>
    <phoneticPr fontId="11" type="noConversion"/>
  </si>
  <si>
    <t>10-10-0</t>
    <phoneticPr fontId="11" type="noConversion"/>
  </si>
  <si>
    <t>도자기편류</t>
    <phoneticPr fontId="11" type="noConversion"/>
  </si>
  <si>
    <t>10-20-0</t>
    <phoneticPr fontId="11" type="noConversion"/>
  </si>
  <si>
    <t>타일편류</t>
    <phoneticPr fontId="11" type="noConversion"/>
  </si>
  <si>
    <t>10-30-0</t>
    <phoneticPr fontId="11" type="noConversion"/>
  </si>
  <si>
    <t>폐유리</t>
    <phoneticPr fontId="11" type="noConversion"/>
  </si>
  <si>
    <t>10-40-0</t>
    <phoneticPr fontId="11" type="noConversion"/>
  </si>
  <si>
    <t>소각
잔재물
및
연소재</t>
    <phoneticPr fontId="11" type="noConversion"/>
  </si>
  <si>
    <t>석탄재</t>
    <phoneticPr fontId="11" type="noConversion"/>
  </si>
  <si>
    <t>11-10-0</t>
    <phoneticPr fontId="11" type="noConversion"/>
  </si>
  <si>
    <t>Fly ash</t>
    <phoneticPr fontId="11" type="noConversion"/>
  </si>
  <si>
    <t>11-20-0</t>
    <phoneticPr fontId="11" type="noConversion"/>
  </si>
  <si>
    <t>액체연료연소재</t>
    <phoneticPr fontId="11" type="noConversion"/>
  </si>
  <si>
    <t>11-30-0</t>
    <phoneticPr fontId="11" type="noConversion"/>
  </si>
  <si>
    <t>폐기물소각재</t>
    <phoneticPr fontId="11" type="noConversion"/>
  </si>
  <si>
    <t>11-40-0</t>
    <phoneticPr fontId="11" type="noConversion"/>
  </si>
  <si>
    <t>기타연소재</t>
    <phoneticPr fontId="11" type="noConversion"/>
  </si>
  <si>
    <t>11-90-0</t>
    <phoneticPr fontId="11" type="noConversion"/>
  </si>
  <si>
    <t>안정화
처리물</t>
    <phoneticPr fontId="11" type="noConversion"/>
  </si>
  <si>
    <t>12-00-0</t>
    <phoneticPr fontId="11" type="noConversion"/>
  </si>
  <si>
    <t>폐촉매</t>
    <phoneticPr fontId="11" type="noConversion"/>
  </si>
  <si>
    <t>폐촉매류</t>
    <phoneticPr fontId="11" type="noConversion"/>
  </si>
  <si>
    <t>13-00-0</t>
    <phoneticPr fontId="11" type="noConversion"/>
  </si>
  <si>
    <t>폐흡착제
및
폐흡수제</t>
    <phoneticPr fontId="11" type="noConversion"/>
  </si>
  <si>
    <t>폐활성탄</t>
    <phoneticPr fontId="11" type="noConversion"/>
  </si>
  <si>
    <t>14-10-0</t>
    <phoneticPr fontId="11" type="noConversion"/>
  </si>
  <si>
    <t xml:space="preserve">기타 </t>
    <phoneticPr fontId="11" type="noConversion"/>
  </si>
  <si>
    <t>14-90-0</t>
    <phoneticPr fontId="11" type="noConversion"/>
  </si>
  <si>
    <t>폐농약</t>
    <phoneticPr fontId="11" type="noConversion"/>
  </si>
  <si>
    <t>15-00-0</t>
    <phoneticPr fontId="11" type="noConversion"/>
  </si>
  <si>
    <t>PCB함유
폐기물</t>
    <phoneticPr fontId="11" type="noConversion"/>
  </si>
  <si>
    <t>액상</t>
    <phoneticPr fontId="11" type="noConversion"/>
  </si>
  <si>
    <t>16-10-0</t>
    <phoneticPr fontId="11" type="noConversion"/>
  </si>
  <si>
    <t>액상이아닌것</t>
    <phoneticPr fontId="11" type="noConversion"/>
  </si>
  <si>
    <t>16-20-0</t>
    <phoneticPr fontId="11" type="noConversion"/>
  </si>
  <si>
    <t>오니류</t>
    <phoneticPr fontId="11" type="noConversion"/>
  </si>
  <si>
    <t>폐수처리오니</t>
    <phoneticPr fontId="11" type="noConversion"/>
  </si>
  <si>
    <t>유기성오니
(유해물질함유)</t>
    <phoneticPr fontId="11" type="noConversion"/>
  </si>
  <si>
    <t>17-10-1</t>
    <phoneticPr fontId="11" type="noConversion"/>
  </si>
  <si>
    <t>유기성오니
(유해물질비함유)</t>
    <phoneticPr fontId="11" type="noConversion"/>
  </si>
  <si>
    <t>17-10-2</t>
    <phoneticPr fontId="11" type="noConversion"/>
  </si>
  <si>
    <t>무기성오니
(유해물질함유)</t>
    <phoneticPr fontId="11" type="noConversion"/>
  </si>
  <si>
    <t>17-10-3</t>
    <phoneticPr fontId="11" type="noConversion"/>
  </si>
  <si>
    <t>무기성오니
(유해물질비함유)</t>
    <phoneticPr fontId="11" type="noConversion"/>
  </si>
  <si>
    <t>17-10-4</t>
    <phoneticPr fontId="11" type="noConversion"/>
  </si>
  <si>
    <t>17-10-9</t>
    <phoneticPr fontId="11" type="noConversion"/>
  </si>
  <si>
    <t>공정오니</t>
    <phoneticPr fontId="11" type="noConversion"/>
  </si>
  <si>
    <t>유해물질함유
공정오니</t>
    <phoneticPr fontId="11" type="noConversion"/>
  </si>
  <si>
    <t>17-20-1</t>
    <phoneticPr fontId="11" type="noConversion"/>
  </si>
  <si>
    <t>유해물질비함유
공정오니</t>
    <phoneticPr fontId="11" type="noConversion"/>
  </si>
  <si>
    <t>17-20-2</t>
    <phoneticPr fontId="11" type="noConversion"/>
  </si>
  <si>
    <t>폐섬유류</t>
    <phoneticPr fontId="11" type="noConversion"/>
  </si>
  <si>
    <t>천연섬유</t>
    <phoneticPr fontId="11" type="noConversion"/>
  </si>
  <si>
    <t>면</t>
    <phoneticPr fontId="11" type="noConversion"/>
  </si>
  <si>
    <t>18-10-1</t>
    <phoneticPr fontId="11" type="noConversion"/>
  </si>
  <si>
    <t>마</t>
    <phoneticPr fontId="11" type="noConversion"/>
  </si>
  <si>
    <t>18-10-2</t>
    <phoneticPr fontId="11" type="noConversion"/>
  </si>
  <si>
    <t>순모</t>
    <phoneticPr fontId="11" type="noConversion"/>
  </si>
  <si>
    <t>18-10-3</t>
    <phoneticPr fontId="11" type="noConversion"/>
  </si>
  <si>
    <t>기타(의류)</t>
    <phoneticPr fontId="11" type="noConversion"/>
  </si>
  <si>
    <t>18-10-9</t>
    <phoneticPr fontId="11" type="noConversion"/>
  </si>
  <si>
    <t>합성섬유</t>
    <phoneticPr fontId="11" type="noConversion"/>
  </si>
  <si>
    <t>폴리에스텔</t>
    <phoneticPr fontId="11" type="noConversion"/>
  </si>
  <si>
    <t>18-20-1</t>
    <phoneticPr fontId="11" type="noConversion"/>
  </si>
  <si>
    <t>나일론</t>
    <phoneticPr fontId="11" type="noConversion"/>
  </si>
  <si>
    <t>18-20-2</t>
    <phoneticPr fontId="11" type="noConversion"/>
  </si>
  <si>
    <t>18-20-9</t>
    <phoneticPr fontId="11" type="noConversion"/>
  </si>
  <si>
    <t>폐가죽류</t>
    <phoneticPr fontId="11" type="noConversion"/>
  </si>
  <si>
    <t>가죽스크랩</t>
    <phoneticPr fontId="11" type="noConversion"/>
  </si>
  <si>
    <t>19-10-0</t>
    <phoneticPr fontId="11" type="noConversion"/>
  </si>
  <si>
    <t>피혁가공잔재물</t>
    <phoneticPr fontId="11" type="noConversion"/>
  </si>
  <si>
    <t>19-20-0</t>
    <phoneticPr fontId="11" type="noConversion"/>
  </si>
  <si>
    <t>동·식물성
잔재물</t>
    <phoneticPr fontId="11" type="noConversion"/>
  </si>
  <si>
    <t>동물성잔재물</t>
    <phoneticPr fontId="11" type="noConversion"/>
  </si>
  <si>
    <t>도축가공잔재물</t>
    <phoneticPr fontId="11" type="noConversion"/>
  </si>
  <si>
    <t>20-10-1</t>
    <phoneticPr fontId="11" type="noConversion"/>
  </si>
  <si>
    <t>20-10-9</t>
    <phoneticPr fontId="11" type="noConversion"/>
  </si>
  <si>
    <t>수산가공잔재물</t>
    <phoneticPr fontId="11" type="noConversion"/>
  </si>
  <si>
    <t>20-20-0</t>
    <phoneticPr fontId="11" type="noConversion"/>
  </si>
  <si>
    <t>식물성잔재</t>
    <phoneticPr fontId="11" type="noConversion"/>
  </si>
  <si>
    <t>20-30-0</t>
    <phoneticPr fontId="11" type="noConversion"/>
  </si>
  <si>
    <t>폐석회류</t>
    <phoneticPr fontId="11" type="noConversion"/>
  </si>
  <si>
    <t>폐석회(CaO)</t>
    <phoneticPr fontId="11" type="noConversion"/>
  </si>
  <si>
    <t>21-10-0</t>
    <phoneticPr fontId="11" type="noConversion"/>
  </si>
  <si>
    <t>폐소석회(Ca(OH)2)</t>
    <phoneticPr fontId="11" type="noConversion"/>
  </si>
  <si>
    <t>21-20-0</t>
    <phoneticPr fontId="11" type="noConversion"/>
  </si>
  <si>
    <t>폐석고</t>
    <phoneticPr fontId="11" type="noConversion"/>
  </si>
  <si>
    <t>21-30-0</t>
    <phoneticPr fontId="11" type="noConversion"/>
  </si>
  <si>
    <t>폐전지</t>
    <phoneticPr fontId="11" type="noConversion"/>
  </si>
  <si>
    <t>폐축전지</t>
    <phoneticPr fontId="11" type="noConversion"/>
  </si>
  <si>
    <t>22-10-0</t>
    <phoneticPr fontId="11" type="noConversion"/>
  </si>
  <si>
    <t>전지류</t>
    <phoneticPr fontId="11" type="noConversion"/>
  </si>
  <si>
    <t>22-20-0</t>
    <phoneticPr fontId="11" type="noConversion"/>
  </si>
  <si>
    <t>기타
화학물질</t>
    <phoneticPr fontId="11" type="noConversion"/>
  </si>
  <si>
    <t>유기화합물</t>
    <phoneticPr fontId="11" type="noConversion"/>
  </si>
  <si>
    <t>23-10-0</t>
    <phoneticPr fontId="11" type="noConversion"/>
  </si>
  <si>
    <t>무기화합물</t>
    <phoneticPr fontId="11" type="noConversion"/>
  </si>
  <si>
    <t>23-20-0</t>
    <phoneticPr fontId="11" type="noConversion"/>
  </si>
  <si>
    <t>23-90-0</t>
    <phoneticPr fontId="11" type="noConversion"/>
  </si>
  <si>
    <t>24-00-0</t>
    <phoneticPr fontId="11" type="noConversion"/>
  </si>
  <si>
    <t>금속류</t>
    <phoneticPr fontId="11" type="noConversion"/>
  </si>
  <si>
    <t>철계금속</t>
    <phoneticPr fontId="12" type="noConversion"/>
  </si>
  <si>
    <t>26-10-0</t>
    <phoneticPr fontId="12" type="noConversion"/>
  </si>
  <si>
    <t>비철계금속</t>
    <phoneticPr fontId="12" type="noConversion"/>
  </si>
  <si>
    <t>26-20-0</t>
    <phoneticPr fontId="12" type="noConversion"/>
  </si>
  <si>
    <t>26-90-0</t>
    <phoneticPr fontId="12" type="noConversion"/>
  </si>
  <si>
    <t>폐지</t>
    <phoneticPr fontId="12" type="noConversion"/>
  </si>
  <si>
    <t>27-10-0</t>
    <phoneticPr fontId="12" type="noConversion"/>
  </si>
  <si>
    <t>폐목재</t>
    <phoneticPr fontId="12" type="noConversion"/>
  </si>
  <si>
    <t>소계</t>
    <phoneticPr fontId="12" type="noConversion"/>
  </si>
  <si>
    <t>나무조각</t>
    <phoneticPr fontId="12" type="noConversion"/>
  </si>
  <si>
    <t>28-10-0</t>
    <phoneticPr fontId="12" type="noConversion"/>
  </si>
  <si>
    <t>톱밥</t>
    <phoneticPr fontId="12" type="noConversion"/>
  </si>
  <si>
    <t>28-20-0</t>
    <phoneticPr fontId="12" type="noConversion"/>
  </si>
  <si>
    <t>28-90-0</t>
    <phoneticPr fontId="12" type="noConversion"/>
  </si>
  <si>
    <t>음식물
쓰레기</t>
    <phoneticPr fontId="12" type="noConversion"/>
  </si>
  <si>
    <t>29-10-0</t>
    <phoneticPr fontId="12" type="noConversion"/>
  </si>
  <si>
    <t xml:space="preserve">   O 대분류 코드별 세부현황</t>
    <phoneticPr fontId="10" type="noConversion"/>
  </si>
  <si>
    <t>재활용 폐기물종류
(코드번호별)</t>
    <phoneticPr fontId="11" type="noConversion"/>
  </si>
  <si>
    <t>허가업체</t>
    <phoneticPr fontId="11" type="noConversion"/>
  </si>
  <si>
    <t>신고업체</t>
    <phoneticPr fontId="11" type="noConversion"/>
  </si>
  <si>
    <t>재활용
폐기물량
(톤/년)</t>
    <phoneticPr fontId="11" type="noConversion"/>
  </si>
  <si>
    <t>판매금액
(천원/년)</t>
    <phoneticPr fontId="11" type="noConversion"/>
  </si>
  <si>
    <t>폐석면</t>
  </si>
  <si>
    <t>안정화처리물</t>
  </si>
  <si>
    <t>폐흡착제 및 폐흡수제</t>
  </si>
  <si>
    <t>PCB함유폐기물</t>
  </si>
  <si>
    <t>동식물성잔재물</t>
  </si>
  <si>
    <t>기타화학물질</t>
  </si>
  <si>
    <t>음식물쓰레기</t>
  </si>
  <si>
    <t>주15) 가동업체수는 폐기물 소분류별 중복 허용, 한 업체가 2개 이상의 폐기물을 취급할 경우 '기타'로 구분</t>
    <phoneticPr fontId="9" type="noConversion"/>
  </si>
  <si>
    <t>(3) 지역별</t>
    <phoneticPr fontId="11" type="noConversion"/>
  </si>
  <si>
    <t xml:space="preserve">   O 전국</t>
    <phoneticPr fontId="11" type="noConversion"/>
  </si>
  <si>
    <t>시도</t>
    <phoneticPr fontId="11" type="noConversion"/>
  </si>
  <si>
    <t>계</t>
    <phoneticPr fontId="138" type="noConversion"/>
  </si>
  <si>
    <t>서울특별시</t>
  </si>
  <si>
    <t>부산광역시</t>
  </si>
  <si>
    <t>대구광역시</t>
  </si>
  <si>
    <t>인천광역시</t>
  </si>
  <si>
    <t>광주광역시</t>
  </si>
  <si>
    <t>대전광역시</t>
  </si>
  <si>
    <t>울산광역시</t>
  </si>
  <si>
    <t>세종특별자치시</t>
  </si>
  <si>
    <t>경기도</t>
    <phoneticPr fontId="138" type="noConversion"/>
  </si>
  <si>
    <t>강원도</t>
    <phoneticPr fontId="138" type="noConversion"/>
  </si>
  <si>
    <t>충청북도</t>
  </si>
  <si>
    <t>충청남도</t>
    <phoneticPr fontId="138" type="noConversion"/>
  </si>
  <si>
    <t>전라북도</t>
  </si>
  <si>
    <t>전라남도</t>
  </si>
  <si>
    <t>경상북도</t>
  </si>
  <si>
    <t>경상남도</t>
  </si>
  <si>
    <t>제주특별자치도</t>
    <phoneticPr fontId="138" type="noConversion"/>
  </si>
  <si>
    <t>주16) 가동업체수는 폐기물 대분류별·지역별 중복 허용, 한 업체가 2개 이상의 폐기물을 취급할 경우 '기타'로 구분</t>
    <phoneticPr fontId="9" type="noConversion"/>
  </si>
  <si>
    <t xml:space="preserve">   O 시 · 도별</t>
    <phoneticPr fontId="11" type="noConversion"/>
  </si>
  <si>
    <t>□ 서울특별시</t>
    <phoneticPr fontId="11" type="noConversion"/>
  </si>
  <si>
    <t>구분</t>
    <phoneticPr fontId="11" type="noConversion"/>
  </si>
  <si>
    <t>계</t>
    <phoneticPr fontId="11" type="noConversion"/>
  </si>
  <si>
    <t>허가업체</t>
    <phoneticPr fontId="11" type="noConversion"/>
  </si>
  <si>
    <t>신고업체</t>
    <phoneticPr fontId="11" type="noConversion"/>
  </si>
  <si>
    <t>가동
업체수
(개)</t>
    <phoneticPr fontId="11" type="noConversion"/>
  </si>
  <si>
    <t>재활용
폐기물량
(톤/년)</t>
    <phoneticPr fontId="11" type="noConversion"/>
  </si>
  <si>
    <t>판매량
(톤/년)</t>
    <phoneticPr fontId="11" type="noConversion"/>
  </si>
  <si>
    <t>판매금액
(천원/년)</t>
    <phoneticPr fontId="11" type="noConversion"/>
  </si>
  <si>
    <t>가동
업체수
(개)</t>
  </si>
  <si>
    <t>판매량
(톤/년)</t>
  </si>
  <si>
    <t>판매금액
(천원/년)</t>
  </si>
  <si>
    <t>폐주물사 및 폐샌드블라스트폐사</t>
  </si>
  <si>
    <t>□ 부산광역시</t>
    <phoneticPr fontId="11" type="noConversion"/>
  </si>
  <si>
    <t>폐산</t>
    <phoneticPr fontId="11" type="noConversion"/>
  </si>
  <si>
    <t>폐알칼리</t>
    <phoneticPr fontId="11" type="noConversion"/>
  </si>
  <si>
    <t>폐유</t>
    <phoneticPr fontId="11" type="noConversion"/>
  </si>
  <si>
    <t>폐유기용제</t>
    <phoneticPr fontId="11" type="noConversion"/>
  </si>
  <si>
    <t>폐합성고분자화합물</t>
    <phoneticPr fontId="11" type="noConversion"/>
  </si>
  <si>
    <t>폐석면</t>
    <phoneticPr fontId="11" type="noConversion"/>
  </si>
  <si>
    <t>광재</t>
    <phoneticPr fontId="11" type="noConversion"/>
  </si>
  <si>
    <t>분진</t>
    <phoneticPr fontId="11" type="noConversion"/>
  </si>
  <si>
    <t>폐주물사 및 폐샌드블라스트폐사</t>
    <phoneticPr fontId="11" type="noConversion"/>
  </si>
  <si>
    <t>폐내화물 및 폐도자기편류</t>
    <phoneticPr fontId="11" type="noConversion"/>
  </si>
  <si>
    <t>소각잔재물 및 연소재</t>
    <phoneticPr fontId="11" type="noConversion"/>
  </si>
  <si>
    <t>안정화처리물</t>
    <phoneticPr fontId="11" type="noConversion"/>
  </si>
  <si>
    <t>폐촉매</t>
    <phoneticPr fontId="11" type="noConversion"/>
  </si>
  <si>
    <t>폐흡수제 및 폐흡착제</t>
    <phoneticPr fontId="11" type="noConversion"/>
  </si>
  <si>
    <t>폐농약</t>
    <phoneticPr fontId="11" type="noConversion"/>
  </si>
  <si>
    <t>PCB함유폐기물</t>
    <phoneticPr fontId="11" type="noConversion"/>
  </si>
  <si>
    <t>오니류</t>
    <phoneticPr fontId="11" type="noConversion"/>
  </si>
  <si>
    <t>폐섬유류</t>
    <phoneticPr fontId="11" type="noConversion"/>
  </si>
  <si>
    <t>폐가죽류</t>
    <phoneticPr fontId="11" type="noConversion"/>
  </si>
  <si>
    <t>동식물성잔재물</t>
    <phoneticPr fontId="11" type="noConversion"/>
  </si>
  <si>
    <t>폐석회류</t>
    <phoneticPr fontId="11" type="noConversion"/>
  </si>
  <si>
    <t>폐전지</t>
    <phoneticPr fontId="11" type="noConversion"/>
  </si>
  <si>
    <t>기타화학물질</t>
    <phoneticPr fontId="11" type="noConversion"/>
  </si>
  <si>
    <t>기타</t>
    <phoneticPr fontId="11" type="noConversion"/>
  </si>
  <si>
    <t>금속류</t>
    <phoneticPr fontId="11" type="noConversion"/>
  </si>
  <si>
    <t>폐지</t>
    <phoneticPr fontId="11" type="noConversion"/>
  </si>
  <si>
    <t>폐목재</t>
    <phoneticPr fontId="11" type="noConversion"/>
  </si>
  <si>
    <t>음식물쓰레기</t>
    <phoneticPr fontId="11" type="noConversion"/>
  </si>
  <si>
    <t>□ 대구광역시</t>
    <phoneticPr fontId="11" type="noConversion"/>
  </si>
  <si>
    <t>□ 인천광역시</t>
    <phoneticPr fontId="11" type="noConversion"/>
  </si>
  <si>
    <t>□ 광주광역시</t>
    <phoneticPr fontId="11" type="noConversion"/>
  </si>
  <si>
    <t>□ 대전광역시</t>
    <phoneticPr fontId="11" type="noConversion"/>
  </si>
  <si>
    <t>□ 울산광역시</t>
    <phoneticPr fontId="11" type="noConversion"/>
  </si>
  <si>
    <t>□ 세종특별자치시</t>
    <phoneticPr fontId="11" type="noConversion"/>
  </si>
  <si>
    <t>□ 경기도</t>
    <phoneticPr fontId="11" type="noConversion"/>
  </si>
  <si>
    <t>□ 강원도</t>
    <phoneticPr fontId="11" type="noConversion"/>
  </si>
  <si>
    <t>□ 충청북도</t>
    <phoneticPr fontId="11" type="noConversion"/>
  </si>
  <si>
    <t>□ 충청남도</t>
    <phoneticPr fontId="11" type="noConversion"/>
  </si>
  <si>
    <t>□ 전라북도</t>
    <phoneticPr fontId="11" type="noConversion"/>
  </si>
  <si>
    <t>□ 전라남도</t>
    <phoneticPr fontId="11" type="noConversion"/>
  </si>
  <si>
    <t>□ 경상북도</t>
    <phoneticPr fontId="11" type="noConversion"/>
  </si>
  <si>
    <t>□ 경상남도</t>
    <phoneticPr fontId="11" type="noConversion"/>
  </si>
  <si>
    <t>□ 제주특별자치도</t>
    <phoneticPr fontId="11" type="noConversion"/>
  </si>
  <si>
    <t xml:space="preserve">   이는 전년도 폐기물 재활용실적(45,486천톤) 대비 약 7.8%(3,552천톤) 감소한 수준임</t>
    <phoneticPr fontId="7" type="noConversion"/>
  </si>
  <si>
    <t xml:space="preserve">o 연간 총매출액이 1억원 미만인 업체가 전체 재활용업체의 68.6%를 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</si>
</sst>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1" formatCode="_-* #,##0_-;\-* #,##0_-;_-* &quot;-&quot;_-;_-@_-"/>
    <numFmt numFmtId="43" formatCode="_-* #,##0.00_-;\-* #,##0.00_-;_-* &quot;-&quot;??_-;_-@_-"/>
    <numFmt numFmtId="176" formatCode="0.00_ "/>
    <numFmt numFmtId="177" formatCode="_-* #,##0_-;\-* #,##0_-;_-* &quot;-&quot;??_-;_-@_-"/>
    <numFmt numFmtId="178" formatCode="_ * #,##0_ ;_ * \-#,##0_ ;_ * &quot;-&quot;_ ;_ @_ "/>
    <numFmt numFmtId="179" formatCode="_ * #,##0.00_ ;_ * \-#,##0.00_ ;_ * &quot;-&quot;??_ ;_ @_ "/>
    <numFmt numFmtId="180" formatCode="&quot;₩&quot;#,##0;[Red]&quot;₩&quot;&quot;₩&quot;\-#,##0"/>
    <numFmt numFmtId="181" formatCode="&quot;₩&quot;#,##0;&quot;₩&quot;&quot;₩&quot;&quot;₩&quot;&quot;₩&quot;&quot;₩&quot;&quot;₩&quot;&quot;₩&quot;&quot;₩&quot;\-#,##0"/>
    <numFmt numFmtId="182" formatCode="&quot;₩&quot;#,##0.00;&quot;₩&quot;&quot;₩&quot;&quot;₩&quot;&quot;₩&quot;&quot;₩&quot;&quot;₩&quot;&quot;₩&quot;&quot;₩&quot;\-#,##0.00"/>
    <numFmt numFmtId="183" formatCode="#,##0_ "/>
    <numFmt numFmtId="184" formatCode="#,##0_);[Red]\(#,##0\)"/>
    <numFmt numFmtId="185" formatCode="#,##0.0_ "/>
    <numFmt numFmtId="186" formatCode="0.0_ "/>
    <numFmt numFmtId="187" formatCode="_-* #,##0.000_-;\-* #,##0.000_-;_-* &quot;-&quot;_-;_-@_-"/>
    <numFmt numFmtId="188" formatCode="0.0"/>
    <numFmt numFmtId="189" formatCode="#,##0.0_);[Red]\(#,##0.0\)"/>
    <numFmt numFmtId="190" formatCode="#.##"/>
    <numFmt numFmtId="191" formatCode="#,##0.000;[Red]&quot;-&quot;#,##0.000"/>
    <numFmt numFmtId="192" formatCode="&quot;₩&quot;#,##0.00;&quot;₩&quot;&quot;₩&quot;&quot;₩&quot;&quot;₩&quot;&quot;₩&quot;&quot;₩&quot;\-#,##0.00"/>
    <numFmt numFmtId="193" formatCode="#,##0.00_ "/>
    <numFmt numFmtId="194" formatCode="0.0%"/>
    <numFmt numFmtId="195" formatCode="#,###,"/>
    <numFmt numFmtId="196" formatCode="0.00;[Red]0.00"/>
    <numFmt numFmtId="197" formatCode="0.00_);[Red]\(0.00\)"/>
    <numFmt numFmtId="198" formatCode="_-* #,##0.0_-;\-* #,##0.0_-;_-* &quot;-&quot;_-;_-@_-"/>
    <numFmt numFmtId="199" formatCode="0_ "/>
    <numFmt numFmtId="200" formatCode="#,##0.00_);[Red]\(#,##0.00\)"/>
    <numFmt numFmtId="201" formatCode="_-* #,##0.00_-;\-* #,##0.00_-;_-* &quot;-&quot;_-;_-@_-"/>
    <numFmt numFmtId="202" formatCode="#,##0,"/>
  </numFmts>
  <fonts count="143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뼻뮝"/>
      <family val="1"/>
      <charset val="129"/>
    </font>
    <font>
      <u/>
      <sz val="10"/>
      <color indexed="14"/>
      <name val="돋움체"/>
      <family val="3"/>
      <charset val="129"/>
    </font>
    <font>
      <sz val="10"/>
      <name val="Arial"/>
      <family val="2"/>
    </font>
    <font>
      <sz val="10"/>
      <name val="돋움체"/>
      <family val="3"/>
      <charset val="129"/>
    </font>
    <font>
      <b/>
      <sz val="22"/>
      <name val="굴림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20"/>
      <name val="굴림"/>
      <family val="3"/>
      <charset val="129"/>
    </font>
    <font>
      <sz val="13"/>
      <name val="돋움체"/>
      <family val="3"/>
      <charset val="129"/>
    </font>
    <font>
      <b/>
      <sz val="14"/>
      <name val="굴림"/>
      <family val="3"/>
      <charset val="129"/>
    </font>
    <font>
      <b/>
      <sz val="11"/>
      <name val="굴림"/>
      <family val="3"/>
      <charset val="129"/>
    </font>
    <font>
      <sz val="12"/>
      <name val="굴림"/>
      <family val="3"/>
      <charset val="129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11"/>
      <color indexed="9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9"/>
      <name val="굴림"/>
      <family val="3"/>
      <charset val="129"/>
    </font>
    <font>
      <sz val="9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0"/>
      <name val="MS Sans Serif"/>
      <family val="2"/>
    </font>
    <font>
      <u/>
      <sz val="11"/>
      <color indexed="12"/>
      <name val="돋움"/>
      <family val="3"/>
      <charset val="129"/>
    </font>
    <font>
      <sz val="8"/>
      <name val="Arial"/>
      <family val="2"/>
    </font>
    <font>
      <b/>
      <sz val="12"/>
      <name val="Arial"/>
      <family val="2"/>
    </font>
    <font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8"/>
      <name val="굴림"/>
      <family val="3"/>
      <charset val="129"/>
    </font>
    <font>
      <sz val="10"/>
      <color indexed="10"/>
      <name val="굴림"/>
      <family val="3"/>
      <charset val="129"/>
    </font>
    <font>
      <sz val="12"/>
      <color indexed="10"/>
      <name val="굴림"/>
      <family val="3"/>
      <charset val="129"/>
    </font>
    <font>
      <sz val="11"/>
      <color indexed="10"/>
      <name val="돋움"/>
      <family val="3"/>
      <charset val="129"/>
    </font>
    <font>
      <sz val="14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595959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595959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9"/>
      <name val="맑은 고딕"/>
      <family val="3"/>
      <charset val="129"/>
    </font>
    <font>
      <sz val="11"/>
      <name val="맑은 고딕"/>
      <family val="3"/>
      <charset val="129"/>
    </font>
    <font>
      <b/>
      <sz val="14"/>
      <name val="맑은 고딕"/>
      <family val="3"/>
      <charset val="129"/>
    </font>
    <font>
      <b/>
      <sz val="12"/>
      <name val="맑은 고딕"/>
      <family val="3"/>
      <charset val="129"/>
    </font>
    <font>
      <b/>
      <sz val="9"/>
      <name val="맑은 고딕"/>
      <family val="3"/>
      <charset val="129"/>
    </font>
    <font>
      <sz val="10"/>
      <name val="맑은 고딕"/>
      <family val="3"/>
      <charset val="129"/>
    </font>
    <font>
      <sz val="14"/>
      <name val="맑은 고딕"/>
      <family val="3"/>
      <charset val="129"/>
    </font>
    <font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9"/>
      <color indexed="9"/>
      <name val="맑은 고딕"/>
      <family val="3"/>
      <charset val="129"/>
    </font>
    <font>
      <b/>
      <sz val="24"/>
      <name val="맑은 고딕"/>
      <family val="3"/>
      <charset val="129"/>
    </font>
    <font>
      <sz val="10"/>
      <color indexed="10"/>
      <name val="맑은 고딕"/>
      <family val="3"/>
      <charset val="129"/>
    </font>
    <font>
      <b/>
      <sz val="1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2"/>
      <color indexed="10"/>
      <name val="맑은 고딕"/>
      <family val="3"/>
      <charset val="129"/>
    </font>
    <font>
      <b/>
      <sz val="14"/>
      <color indexed="9"/>
      <name val="맑은 고딕"/>
      <family val="3"/>
      <charset val="129"/>
    </font>
    <font>
      <b/>
      <sz val="16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sz val="18"/>
      <name val="맑은 고딕"/>
      <family val="3"/>
      <charset val="129"/>
    </font>
    <font>
      <sz val="16"/>
      <name val="맑은 고딕"/>
      <family val="3"/>
      <charset val="129"/>
    </font>
    <font>
      <b/>
      <sz val="22"/>
      <name val="맑은 고딕"/>
      <family val="3"/>
      <charset val="129"/>
    </font>
    <font>
      <sz val="22"/>
      <name val="맑은 고딕"/>
      <family val="3"/>
      <charset val="129"/>
    </font>
    <font>
      <b/>
      <sz val="20"/>
      <name val="맑은 고딕"/>
      <family val="3"/>
      <charset val="129"/>
    </font>
    <font>
      <b/>
      <sz val="28"/>
      <name val="맑은 고딕"/>
      <family val="3"/>
      <charset val="129"/>
    </font>
    <font>
      <sz val="15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2"/>
      <color theme="1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sz val="18"/>
      <name val="굴림"/>
      <family val="3"/>
      <charset val="129"/>
    </font>
    <font>
      <sz val="18"/>
      <name val="돋움"/>
      <family val="3"/>
      <charset val="129"/>
    </font>
    <font>
      <b/>
      <sz val="18"/>
      <name val="굴림"/>
      <family val="3"/>
      <charset val="129"/>
    </font>
    <font>
      <b/>
      <sz val="12"/>
      <name val="맑은 고딕"/>
      <family val="3"/>
      <charset val="129"/>
      <scheme val="minor"/>
    </font>
    <font>
      <sz val="16"/>
      <name val="굴림"/>
      <family val="3"/>
      <charset val="129"/>
    </font>
    <font>
      <b/>
      <sz val="28"/>
      <name val="굴림"/>
      <family val="3"/>
      <charset val="129"/>
    </font>
    <font>
      <sz val="12"/>
      <color indexed="8"/>
      <name val="굴림"/>
      <family val="3"/>
      <charset val="129"/>
    </font>
    <font>
      <sz val="12"/>
      <name val="맑은 고딕"/>
      <family val="3"/>
      <charset val="129"/>
      <scheme val="minor"/>
    </font>
    <font>
      <b/>
      <sz val="12"/>
      <name val="굴림"/>
      <family val="3"/>
      <charset val="129"/>
    </font>
    <font>
      <sz val="11"/>
      <color rgb="FF0000FF"/>
      <name val="맑은 고딕"/>
      <family val="3"/>
      <charset val="129"/>
    </font>
    <font>
      <b/>
      <sz val="16"/>
      <color rgb="FF0000FF"/>
      <name val="맑은 고딕"/>
      <family val="3"/>
      <charset val="129"/>
    </font>
    <font>
      <sz val="11"/>
      <color rgb="FF0000FF"/>
      <name val="굴림"/>
      <family val="3"/>
      <charset val="129"/>
    </font>
    <font>
      <sz val="20"/>
      <name val="견고딕"/>
      <family val="1"/>
      <charset val="129"/>
    </font>
    <font>
      <sz val="20"/>
      <name val="맑은 고딕"/>
      <family val="3"/>
      <charset val="129"/>
    </font>
    <font>
      <sz val="20"/>
      <name val="굴림"/>
      <family val="3"/>
      <charset val="129"/>
    </font>
    <font>
      <b/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</font>
    <font>
      <sz val="8.5"/>
      <name val="맑은 고딕"/>
      <family val="3"/>
      <charset val="129"/>
    </font>
    <font>
      <sz val="8.5"/>
      <name val="굴림"/>
      <family val="3"/>
      <charset val="129"/>
    </font>
    <font>
      <b/>
      <sz val="8.5"/>
      <name val="굴림"/>
      <family val="3"/>
      <charset val="129"/>
    </font>
    <font>
      <sz val="8.5"/>
      <color indexed="9"/>
      <name val="맑은 고딕"/>
      <family val="3"/>
      <charset val="129"/>
    </font>
    <font>
      <sz val="9"/>
      <name val="굴림체"/>
      <family val="3"/>
      <charset val="129"/>
    </font>
    <font>
      <b/>
      <sz val="9.5"/>
      <name val="맑은 고딕"/>
      <family val="3"/>
      <charset val="129"/>
    </font>
    <font>
      <b/>
      <sz val="9"/>
      <name val="굴림체"/>
      <family val="3"/>
      <charset val="129"/>
    </font>
    <font>
      <sz val="9.5"/>
      <name val="맑은 고딕"/>
      <family val="3"/>
      <charset val="129"/>
    </font>
    <font>
      <sz val="9"/>
      <name val="돋움"/>
      <family val="3"/>
      <charset val="129"/>
    </font>
    <font>
      <sz val="14"/>
      <name val="굴림체"/>
      <family val="3"/>
      <charset val="129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4"/>
      <name val="뼻뮝"/>
      <family val="3"/>
      <charset val="129"/>
    </font>
    <font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돋움체"/>
      <family val="3"/>
      <charset val="129"/>
    </font>
    <font>
      <b/>
      <sz val="8"/>
      <name val="맑은 고딕"/>
      <family val="3"/>
      <charset val="129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</fills>
  <borders count="10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865">
    <xf numFmtId="0" fontId="0" fillId="0" borderId="0"/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190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0" fontId="27" fillId="0" borderId="0"/>
    <xf numFmtId="0" fontId="8" fillId="0" borderId="0"/>
    <xf numFmtId="178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38" fontId="29" fillId="2" borderId="0" applyNumberFormat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10" fontId="29" fillId="3" borderId="3" applyNumberFormat="0" applyBorder="0" applyAlignment="0" applyProtection="0"/>
    <xf numFmtId="192" fontId="31" fillId="0" borderId="0"/>
    <xf numFmtId="0" fontId="8" fillId="0" borderId="0"/>
    <xf numFmtId="10" fontId="8" fillId="0" borderId="0" applyFont="0" applyFill="0" applyBorder="0" applyAlignment="0" applyProtection="0"/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32" fillId="30" borderId="42" applyNumberFormat="0" applyFont="0" applyAlignment="0" applyProtection="0">
      <alignment vertical="center"/>
    </xf>
    <xf numFmtId="0" fontId="32" fillId="30" borderId="42" applyNumberFormat="0" applyFont="0" applyAlignment="0" applyProtection="0">
      <alignment vertical="center"/>
    </xf>
    <xf numFmtId="0" fontId="26" fillId="30" borderId="42" applyNumberFormat="0" applyFont="0" applyAlignment="0" applyProtection="0">
      <alignment vertical="center"/>
    </xf>
    <xf numFmtId="0" fontId="32" fillId="30" borderId="42" applyNumberFormat="0" applyFont="0" applyAlignment="0" applyProtection="0">
      <alignment vertical="center"/>
    </xf>
    <xf numFmtId="0" fontId="26" fillId="30" borderId="42" applyNumberFormat="0" applyFont="0" applyAlignment="0" applyProtection="0">
      <alignment vertical="center"/>
    </xf>
    <xf numFmtId="0" fontId="39" fillId="30" borderId="42" applyNumberFormat="0" applyFont="0" applyAlignment="0" applyProtection="0">
      <alignment vertical="center"/>
    </xf>
    <xf numFmtId="0" fontId="39" fillId="30" borderId="42" applyNumberFormat="0" applyFont="0" applyAlignment="0" applyProtection="0">
      <alignment vertical="center"/>
    </xf>
    <xf numFmtId="0" fontId="26" fillId="30" borderId="42" applyNumberFormat="0" applyFont="0" applyAlignment="0" applyProtection="0">
      <alignment vertical="center"/>
    </xf>
    <xf numFmtId="0" fontId="32" fillId="30" borderId="42" applyNumberFormat="0" applyFont="0" applyAlignment="0" applyProtection="0">
      <alignment vertical="center"/>
    </xf>
    <xf numFmtId="0" fontId="26" fillId="30" borderId="42" applyNumberFormat="0" applyFont="0" applyAlignment="0" applyProtection="0">
      <alignment vertical="center"/>
    </xf>
    <xf numFmtId="0" fontId="32" fillId="30" borderId="42" applyNumberFormat="0" applyFont="0" applyAlignment="0" applyProtection="0">
      <alignment vertical="center"/>
    </xf>
    <xf numFmtId="0" fontId="26" fillId="30" borderId="42" applyNumberFormat="0" applyFont="0" applyAlignment="0" applyProtection="0">
      <alignment vertical="center"/>
    </xf>
    <xf numFmtId="0" fontId="32" fillId="30" borderId="42" applyNumberFormat="0" applyFont="0" applyAlignment="0" applyProtection="0">
      <alignment vertical="center"/>
    </xf>
    <xf numFmtId="0" fontId="26" fillId="30" borderId="42" applyNumberFormat="0" applyFont="0" applyAlignment="0" applyProtection="0">
      <alignment vertical="center"/>
    </xf>
    <xf numFmtId="0" fontId="39" fillId="30" borderId="42" applyNumberFormat="0" applyFont="0" applyAlignment="0" applyProtection="0">
      <alignment vertical="center"/>
    </xf>
    <xf numFmtId="0" fontId="39" fillId="30" borderId="42" applyNumberFormat="0" applyFont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6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0" fontId="46" fillId="32" borderId="43" applyNumberFormat="0" applyAlignment="0" applyProtection="0">
      <alignment vertical="center"/>
    </xf>
    <xf numFmtId="41" fontId="5" fillId="0" borderId="0" applyFont="0" applyFill="0" applyBorder="0" applyAlignment="0" applyProtection="0"/>
    <xf numFmtId="41" fontId="39" fillId="0" borderId="0" applyFont="0" applyFill="0" applyBorder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3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39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26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0" fontId="8" fillId="0" borderId="0"/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56" fillId="28" borderId="49" applyNumberFormat="0" applyAlignment="0" applyProtection="0">
      <alignment vertical="center"/>
    </xf>
    <xf numFmtId="18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9" fillId="0" borderId="0">
      <alignment vertical="center"/>
    </xf>
    <xf numFmtId="0" fontId="5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5" fillId="0" borderId="0"/>
    <xf numFmtId="0" fontId="39" fillId="0" borderId="0">
      <alignment vertical="center"/>
    </xf>
    <xf numFmtId="0" fontId="5" fillId="0" borderId="0"/>
    <xf numFmtId="0" fontId="5" fillId="0" borderId="0"/>
    <xf numFmtId="0" fontId="39" fillId="0" borderId="0">
      <alignment vertical="center"/>
    </xf>
    <xf numFmtId="0" fontId="5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5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5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46" applyNumberFormat="0" applyFill="0" applyAlignment="0" applyProtection="0">
      <alignment vertical="center"/>
    </xf>
    <xf numFmtId="0" fontId="59" fillId="0" borderId="47" applyNumberFormat="0" applyFill="0" applyAlignment="0" applyProtection="0">
      <alignment vertical="center"/>
    </xf>
    <xf numFmtId="0" fontId="60" fillId="0" borderId="48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2" fillId="29" borderId="0" applyNumberFormat="0" applyBorder="0" applyAlignment="0" applyProtection="0">
      <alignment vertical="center"/>
    </xf>
    <xf numFmtId="0" fontId="63" fillId="31" borderId="0" applyNumberFormat="0" applyBorder="0" applyAlignment="0" applyProtection="0">
      <alignment vertical="center"/>
    </xf>
    <xf numFmtId="0" fontId="64" fillId="33" borderId="41" applyNumberFormat="0" applyAlignment="0" applyProtection="0">
      <alignment vertical="center"/>
    </xf>
    <xf numFmtId="0" fontId="65" fillId="28" borderId="49" applyNumberFormat="0" applyAlignment="0" applyProtection="0">
      <alignment vertical="center"/>
    </xf>
    <xf numFmtId="0" fontId="66" fillId="28" borderId="41" applyNumberFormat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68" fillId="32" borderId="43" applyNumberFormat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4" fillId="30" borderId="42" applyNumberFormat="0" applyFont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2" fillId="2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2" fillId="16" borderId="0" applyNumberFormat="0" applyBorder="0" applyAlignment="0" applyProtection="0">
      <alignment vertical="center"/>
    </xf>
    <xf numFmtId="0" fontId="72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2" fillId="17" borderId="0" applyNumberFormat="0" applyBorder="0" applyAlignment="0" applyProtection="0">
      <alignment vertical="center"/>
    </xf>
    <xf numFmtId="0" fontId="72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2" fillId="18" borderId="0" applyNumberFormat="0" applyBorder="0" applyAlignment="0" applyProtection="0">
      <alignment vertical="center"/>
    </xf>
    <xf numFmtId="0" fontId="72" fillId="2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2" fillId="19" borderId="0" applyNumberFormat="0" applyBorder="0" applyAlignment="0" applyProtection="0">
      <alignment vertical="center"/>
    </xf>
    <xf numFmtId="0" fontId="72" fillId="2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2" fillId="20" borderId="0" applyNumberFormat="0" applyBorder="0" applyAlignment="0" applyProtection="0">
      <alignment vertical="center"/>
    </xf>
    <xf numFmtId="0" fontId="72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2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7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46" applyNumberFormat="0" applyFill="0" applyAlignment="0" applyProtection="0">
      <alignment vertical="center"/>
    </xf>
    <xf numFmtId="0" fontId="59" fillId="0" borderId="47" applyNumberFormat="0" applyFill="0" applyAlignment="0" applyProtection="0">
      <alignment vertical="center"/>
    </xf>
    <xf numFmtId="0" fontId="60" fillId="0" borderId="48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2" fillId="29" borderId="0" applyNumberFormat="0" applyBorder="0" applyAlignment="0" applyProtection="0">
      <alignment vertical="center"/>
    </xf>
    <xf numFmtId="0" fontId="63" fillId="31" borderId="0" applyNumberFormat="0" applyBorder="0" applyAlignment="0" applyProtection="0">
      <alignment vertical="center"/>
    </xf>
    <xf numFmtId="0" fontId="64" fillId="33" borderId="41" applyNumberFormat="0" applyAlignment="0" applyProtection="0">
      <alignment vertical="center"/>
    </xf>
    <xf numFmtId="0" fontId="65" fillId="28" borderId="49" applyNumberFormat="0" applyAlignment="0" applyProtection="0">
      <alignment vertical="center"/>
    </xf>
    <xf numFmtId="0" fontId="66" fillId="28" borderId="41" applyNumberFormat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68" fillId="32" borderId="43" applyNumberFormat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4" fillId="30" borderId="42" applyNumberFormat="0" applyFont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2" fillId="2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2" fillId="16" borderId="0" applyNumberFormat="0" applyBorder="0" applyAlignment="0" applyProtection="0">
      <alignment vertical="center"/>
    </xf>
    <xf numFmtId="0" fontId="72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2" fillId="17" borderId="0" applyNumberFormat="0" applyBorder="0" applyAlignment="0" applyProtection="0">
      <alignment vertical="center"/>
    </xf>
    <xf numFmtId="0" fontId="72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2" fillId="18" borderId="0" applyNumberFormat="0" applyBorder="0" applyAlignment="0" applyProtection="0">
      <alignment vertical="center"/>
    </xf>
    <xf numFmtId="0" fontId="72" fillId="2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2" fillId="19" borderId="0" applyNumberFormat="0" applyBorder="0" applyAlignment="0" applyProtection="0">
      <alignment vertical="center"/>
    </xf>
    <xf numFmtId="0" fontId="72" fillId="2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2" fillId="20" borderId="0" applyNumberFormat="0" applyBorder="0" applyAlignment="0" applyProtection="0">
      <alignment vertical="center"/>
    </xf>
    <xf numFmtId="0" fontId="72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2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0" borderId="0"/>
    <xf numFmtId="0" fontId="39" fillId="4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8" borderId="41" applyNumberFormat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32" borderId="43" applyNumberFormat="0" applyAlignment="0" applyProtection="0">
      <alignment vertical="center"/>
    </xf>
    <xf numFmtId="41" fontId="5" fillId="0" borderId="0" applyFont="0" applyFill="0" applyBorder="0" applyAlignment="0" applyProtection="0"/>
    <xf numFmtId="0" fontId="47" fillId="0" borderId="44" applyNumberFormat="0" applyFill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50" fillId="33" borderId="41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3" fillId="0" borderId="47" applyNumberFormat="0" applyFill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6" fillId="28" borderId="49" applyNumberFormat="0" applyAlignment="0" applyProtection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30" borderId="42" applyNumberFormat="0" applyFon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30" borderId="42" applyNumberFormat="0" applyFon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9" fillId="0" borderId="0"/>
    <xf numFmtId="0" fontId="1" fillId="0" borderId="0">
      <alignment vertical="center"/>
    </xf>
  </cellStyleXfs>
  <cellXfs count="835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right"/>
    </xf>
    <xf numFmtId="49" fontId="12" fillId="0" borderId="0" xfId="0" applyNumberFormat="1" applyFont="1"/>
    <xf numFmtId="41" fontId="12" fillId="0" borderId="0" xfId="423" applyFont="1" applyAlignment="1">
      <alignment vertical="center"/>
    </xf>
    <xf numFmtId="41" fontId="15" fillId="0" borderId="0" xfId="423" applyFont="1" applyAlignment="1">
      <alignment vertical="center"/>
    </xf>
    <xf numFmtId="41" fontId="20" fillId="0" borderId="0" xfId="423" applyFont="1" applyAlignment="1">
      <alignment horizontal="center" vertical="center" wrapText="1"/>
    </xf>
    <xf numFmtId="41" fontId="19" fillId="0" borderId="0" xfId="423" applyFont="1" applyAlignment="1">
      <alignment vertical="center"/>
    </xf>
    <xf numFmtId="41" fontId="21" fillId="0" borderId="0" xfId="423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left" vertical="center"/>
    </xf>
    <xf numFmtId="41" fontId="24" fillId="0" borderId="0" xfId="423" applyFont="1" applyAlignment="1">
      <alignment horizontal="center" vertical="center" wrapText="1"/>
    </xf>
    <xf numFmtId="43" fontId="24" fillId="0" borderId="0" xfId="423" applyNumberFormat="1" applyFont="1" applyAlignment="1">
      <alignment horizontal="center" vertical="center" wrapText="1"/>
    </xf>
    <xf numFmtId="185" fontId="0" fillId="0" borderId="0" xfId="0" applyNumberFormat="1" applyAlignment="1">
      <alignment horizontal="center" vertical="center"/>
    </xf>
    <xf numFmtId="186" fontId="0" fillId="0" borderId="0" xfId="0" applyNumberFormat="1" applyAlignment="1">
      <alignment horizontal="center" vertical="center"/>
    </xf>
    <xf numFmtId="183" fontId="39" fillId="0" borderId="0" xfId="609" applyNumberFormat="1">
      <alignment vertical="center"/>
    </xf>
    <xf numFmtId="0" fontId="34" fillId="0" borderId="0" xfId="0" applyFont="1"/>
    <xf numFmtId="0" fontId="34" fillId="0" borderId="0" xfId="0" applyFont="1" applyFill="1"/>
    <xf numFmtId="0" fontId="35" fillId="0" borderId="0" xfId="0" applyFont="1"/>
    <xf numFmtId="41" fontId="36" fillId="0" borderId="0" xfId="423" applyFont="1" applyAlignment="1">
      <alignment vertical="center"/>
    </xf>
    <xf numFmtId="0" fontId="36" fillId="0" borderId="0" xfId="0" applyFont="1" applyAlignment="1">
      <alignment vertical="center"/>
    </xf>
    <xf numFmtId="187" fontId="0" fillId="0" borderId="0" xfId="423" applyNumberFormat="1" applyFont="1" applyAlignment="1">
      <alignment horizontal="center" vertical="center"/>
    </xf>
    <xf numFmtId="2" fontId="0" fillId="0" borderId="0" xfId="0" applyNumberFormat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33" fillId="0" borderId="0" xfId="622" applyFont="1">
      <alignment vertical="center"/>
    </xf>
    <xf numFmtId="0" fontId="12" fillId="0" borderId="0" xfId="617" applyFont="1"/>
    <xf numFmtId="0" fontId="18" fillId="0" borderId="0" xfId="0" applyFont="1" applyAlignment="1">
      <alignment vertical="center" wrapText="1"/>
    </xf>
    <xf numFmtId="0" fontId="17" fillId="0" borderId="0" xfId="0" applyFont="1"/>
    <xf numFmtId="41" fontId="19" fillId="0" borderId="0" xfId="423" applyFont="1" applyBorder="1" applyAlignment="1">
      <alignment vertical="center"/>
    </xf>
    <xf numFmtId="177" fontId="19" fillId="0" borderId="0" xfId="423" applyNumberFormat="1" applyFont="1" applyBorder="1" applyAlignment="1">
      <alignment vertical="center"/>
    </xf>
    <xf numFmtId="41" fontId="16" fillId="0" borderId="0" xfId="423" applyFont="1" applyBorder="1" applyAlignment="1">
      <alignment horizontal="right" vertical="center"/>
    </xf>
    <xf numFmtId="41" fontId="12" fillId="0" borderId="0" xfId="423" applyFont="1" applyBorder="1" applyAlignment="1">
      <alignment horizontal="right" vertical="center"/>
    </xf>
    <xf numFmtId="41" fontId="16" fillId="0" borderId="0" xfId="428" applyFont="1" applyBorder="1" applyAlignment="1">
      <alignment horizontal="right" vertical="center"/>
    </xf>
    <xf numFmtId="41" fontId="19" fillId="0" borderId="0" xfId="428" applyFont="1" applyAlignment="1">
      <alignment horizontal="right" vertical="center"/>
    </xf>
    <xf numFmtId="0" fontId="39" fillId="0" borderId="0" xfId="611" applyAlignment="1">
      <alignment horizontal="right" vertical="center"/>
    </xf>
    <xf numFmtId="0" fontId="23" fillId="2" borderId="20" xfId="0" quotePrefix="1" applyFont="1" applyFill="1" applyBorder="1" applyAlignment="1">
      <alignment horizontal="center" vertical="center"/>
    </xf>
    <xf numFmtId="0" fontId="39" fillId="0" borderId="0" xfId="613">
      <alignment vertical="center"/>
    </xf>
    <xf numFmtId="188" fontId="33" fillId="0" borderId="0" xfId="622" applyNumberFormat="1" applyFont="1">
      <alignment vertical="center"/>
    </xf>
    <xf numFmtId="3" fontId="39" fillId="0" borderId="0" xfId="621" applyNumberFormat="1">
      <alignment vertical="center"/>
    </xf>
    <xf numFmtId="0" fontId="37" fillId="0" borderId="0" xfId="0" applyFont="1"/>
    <xf numFmtId="0" fontId="20" fillId="2" borderId="21" xfId="0" quotePrefix="1" applyFont="1" applyFill="1" applyBorder="1" applyAlignment="1">
      <alignment horizontal="center" vertical="center"/>
    </xf>
    <xf numFmtId="0" fontId="25" fillId="0" borderId="0" xfId="622" applyFont="1">
      <alignment vertical="center"/>
    </xf>
    <xf numFmtId="0" fontId="77" fillId="0" borderId="0" xfId="0" applyFont="1" applyAlignment="1">
      <alignment vertical="center"/>
    </xf>
    <xf numFmtId="41" fontId="78" fillId="0" borderId="0" xfId="423" applyFont="1" applyAlignment="1">
      <alignment vertical="center"/>
    </xf>
    <xf numFmtId="41" fontId="82" fillId="0" borderId="0" xfId="423" applyFont="1" applyAlignment="1">
      <alignment vertical="center"/>
    </xf>
    <xf numFmtId="41" fontId="76" fillId="0" borderId="0" xfId="423" applyFont="1" applyAlignment="1">
      <alignment vertical="center"/>
    </xf>
    <xf numFmtId="41" fontId="76" fillId="0" borderId="0" xfId="423" applyFont="1" applyBorder="1" applyAlignment="1">
      <alignment vertical="center"/>
    </xf>
    <xf numFmtId="0" fontId="79" fillId="0" borderId="0" xfId="0" applyFont="1" applyAlignment="1">
      <alignment vertical="center"/>
    </xf>
    <xf numFmtId="41" fontId="85" fillId="0" borderId="0" xfId="423" applyFont="1" applyFill="1" applyBorder="1" applyAlignment="1">
      <alignment vertical="center"/>
    </xf>
    <xf numFmtId="41" fontId="77" fillId="0" borderId="0" xfId="423" applyFont="1" applyAlignment="1">
      <alignment vertical="center"/>
    </xf>
    <xf numFmtId="183" fontId="77" fillId="0" borderId="8" xfId="428" applyNumberFormat="1" applyFont="1" applyBorder="1" applyAlignment="1">
      <alignment horizontal="right" vertical="center"/>
    </xf>
    <xf numFmtId="184" fontId="77" fillId="0" borderId="7" xfId="428" applyNumberFormat="1" applyFont="1" applyBorder="1" applyAlignment="1">
      <alignment horizontal="right" vertical="center"/>
    </xf>
    <xf numFmtId="0" fontId="77" fillId="0" borderId="0" xfId="0" applyFont="1"/>
    <xf numFmtId="0" fontId="77" fillId="0" borderId="0" xfId="0" applyFont="1" applyAlignment="1">
      <alignment horizontal="center" vertical="center"/>
    </xf>
    <xf numFmtId="0" fontId="83" fillId="0" borderId="0" xfId="0" applyFont="1" applyAlignment="1">
      <alignment vertical="center"/>
    </xf>
    <xf numFmtId="0" fontId="77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49" fontId="87" fillId="0" borderId="0" xfId="0" applyNumberFormat="1" applyFont="1" applyAlignment="1">
      <alignment vertical="center"/>
    </xf>
    <xf numFmtId="0" fontId="87" fillId="0" borderId="0" xfId="0" applyFont="1"/>
    <xf numFmtId="49" fontId="81" fillId="0" borderId="0" xfId="0" applyNumberFormat="1" applyFont="1" applyAlignment="1">
      <alignment vertical="center"/>
    </xf>
    <xf numFmtId="49" fontId="88" fillId="0" borderId="0" xfId="0" applyNumberFormat="1" applyFont="1" applyAlignment="1">
      <alignment vertical="center"/>
    </xf>
    <xf numFmtId="49" fontId="78" fillId="0" borderId="0" xfId="0" applyNumberFormat="1" applyFont="1" applyAlignment="1">
      <alignment vertical="center"/>
    </xf>
    <xf numFmtId="49" fontId="83" fillId="0" borderId="0" xfId="0" applyNumberFormat="1" applyFont="1" applyAlignment="1">
      <alignment vertical="center"/>
    </xf>
    <xf numFmtId="0" fontId="89" fillId="0" borderId="0" xfId="0" applyFont="1" applyAlignment="1"/>
    <xf numFmtId="49" fontId="83" fillId="0" borderId="0" xfId="0" applyNumberFormat="1" applyFont="1" applyFill="1" applyAlignment="1">
      <alignment vertical="center"/>
    </xf>
    <xf numFmtId="49" fontId="87" fillId="0" borderId="0" xfId="0" applyNumberFormat="1" applyFont="1" applyFill="1" applyAlignment="1">
      <alignment vertical="center"/>
    </xf>
    <xf numFmtId="0" fontId="87" fillId="0" borderId="0" xfId="0" applyFont="1" applyFill="1"/>
    <xf numFmtId="49" fontId="90" fillId="0" borderId="0" xfId="0" applyNumberFormat="1" applyFont="1" applyAlignment="1">
      <alignment vertical="center"/>
    </xf>
    <xf numFmtId="0" fontId="90" fillId="0" borderId="0" xfId="0" applyFont="1"/>
    <xf numFmtId="49" fontId="82" fillId="0" borderId="0" xfId="0" applyNumberFormat="1" applyFont="1" applyAlignment="1">
      <alignment vertical="center"/>
    </xf>
    <xf numFmtId="0" fontId="81" fillId="0" borderId="0" xfId="0" applyFont="1"/>
    <xf numFmtId="41" fontId="88" fillId="0" borderId="0" xfId="423" applyFont="1" applyAlignment="1">
      <alignment vertical="center"/>
    </xf>
    <xf numFmtId="41" fontId="92" fillId="0" borderId="0" xfId="423" applyFont="1" applyAlignment="1">
      <alignment vertical="center"/>
    </xf>
    <xf numFmtId="43" fontId="77" fillId="0" borderId="0" xfId="423" applyNumberFormat="1" applyFont="1" applyAlignment="1">
      <alignment vertical="center"/>
    </xf>
    <xf numFmtId="41" fontId="77" fillId="0" borderId="0" xfId="423" applyFont="1" applyBorder="1" applyAlignment="1">
      <alignment vertical="center"/>
    </xf>
    <xf numFmtId="3" fontId="77" fillId="0" borderId="0" xfId="0" applyNumberFormat="1" applyFont="1" applyBorder="1" applyAlignment="1">
      <alignment horizontal="center" vertical="center"/>
    </xf>
    <xf numFmtId="176" fontId="77" fillId="0" borderId="0" xfId="0" applyNumberFormat="1" applyFont="1" applyBorder="1" applyAlignment="1">
      <alignment horizontal="center" vertical="center"/>
    </xf>
    <xf numFmtId="0" fontId="81" fillId="0" borderId="0" xfId="0" applyFont="1" applyBorder="1" applyAlignment="1">
      <alignment horizontal="left" vertical="center"/>
    </xf>
    <xf numFmtId="3" fontId="81" fillId="0" borderId="0" xfId="0" applyNumberFormat="1" applyFont="1" applyBorder="1" applyAlignment="1">
      <alignment horizontal="center" vertical="center"/>
    </xf>
    <xf numFmtId="176" fontId="81" fillId="0" borderId="0" xfId="0" applyNumberFormat="1" applyFont="1" applyBorder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94" fillId="2" borderId="19" xfId="0" applyFont="1" applyFill="1" applyBorder="1" applyAlignment="1">
      <alignment horizontal="center" vertical="center"/>
    </xf>
    <xf numFmtId="0" fontId="94" fillId="2" borderId="20" xfId="0" quotePrefix="1" applyFont="1" applyFill="1" applyBorder="1" applyAlignment="1">
      <alignment horizontal="center" vertical="center"/>
    </xf>
    <xf numFmtId="0" fontId="81" fillId="0" borderId="0" xfId="0" applyFont="1" applyAlignment="1">
      <alignment horizontal="left" vertical="center"/>
    </xf>
    <xf numFmtId="0" fontId="95" fillId="0" borderId="6" xfId="0" applyFont="1" applyBorder="1" applyAlignment="1">
      <alignment horizontal="center" vertical="center"/>
    </xf>
    <xf numFmtId="0" fontId="95" fillId="0" borderId="4" xfId="0" applyFont="1" applyBorder="1" applyAlignment="1">
      <alignment horizontal="center" vertical="center"/>
    </xf>
    <xf numFmtId="0" fontId="95" fillId="0" borderId="5" xfId="0" applyFont="1" applyBorder="1" applyAlignment="1">
      <alignment horizontal="center" vertical="center"/>
    </xf>
    <xf numFmtId="41" fontId="38" fillId="0" borderId="0" xfId="423" applyFont="1" applyBorder="1" applyAlignment="1">
      <alignment horizontal="center" vertical="center"/>
    </xf>
    <xf numFmtId="41" fontId="76" fillId="0" borderId="0" xfId="423" applyFont="1" applyFill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77" fillId="0" borderId="0" xfId="0" applyFont="1" applyAlignment="1">
      <alignment vertical="center"/>
    </xf>
    <xf numFmtId="41" fontId="81" fillId="0" borderId="0" xfId="423" applyFont="1" applyAlignment="1">
      <alignment vertical="center"/>
    </xf>
    <xf numFmtId="43" fontId="76" fillId="0" borderId="0" xfId="423" applyNumberFormat="1" applyFont="1" applyAlignment="1">
      <alignment vertical="center"/>
    </xf>
    <xf numFmtId="0" fontId="81" fillId="0" borderId="0" xfId="0" applyFont="1" applyAlignment="1">
      <alignment horizontal="left" vertical="center"/>
    </xf>
    <xf numFmtId="0" fontId="77" fillId="0" borderId="0" xfId="0" applyFont="1" applyBorder="1" applyAlignment="1">
      <alignment horizontal="center" vertical="center"/>
    </xf>
    <xf numFmtId="0" fontId="96" fillId="0" borderId="0" xfId="0" applyFont="1" applyAlignment="1">
      <alignment horizontal="left"/>
    </xf>
    <xf numFmtId="41" fontId="77" fillId="0" borderId="0" xfId="423" applyFont="1" applyAlignment="1">
      <alignment horizontal="left" vertical="center"/>
    </xf>
    <xf numFmtId="0" fontId="77" fillId="0" borderId="0" xfId="0" applyFont="1" applyAlignment="1">
      <alignment horizontal="left" vertical="center"/>
    </xf>
    <xf numFmtId="41" fontId="97" fillId="0" borderId="0" xfId="423" applyFont="1" applyAlignment="1">
      <alignment vertical="center"/>
    </xf>
    <xf numFmtId="41" fontId="84" fillId="0" borderId="0" xfId="423" applyFont="1" applyBorder="1" applyAlignment="1">
      <alignment horizontal="right" vertical="center"/>
    </xf>
    <xf numFmtId="41" fontId="77" fillId="0" borderId="0" xfId="423" applyFont="1" applyBorder="1" applyAlignment="1">
      <alignment horizontal="right" vertical="center"/>
    </xf>
    <xf numFmtId="0" fontId="89" fillId="0" borderId="0" xfId="0" applyFont="1" applyAlignment="1">
      <alignment vertical="center"/>
    </xf>
    <xf numFmtId="41" fontId="89" fillId="0" borderId="0" xfId="423" applyFont="1" applyAlignment="1">
      <alignment vertical="center"/>
    </xf>
    <xf numFmtId="41" fontId="98" fillId="0" borderId="0" xfId="423" applyFont="1" applyAlignment="1">
      <alignment vertical="center"/>
    </xf>
    <xf numFmtId="41" fontId="84" fillId="0" borderId="0" xfId="423" applyFont="1" applyAlignment="1">
      <alignment horizontal="left" vertical="center"/>
    </xf>
    <xf numFmtId="41" fontId="93" fillId="0" borderId="0" xfId="423" applyFont="1" applyAlignment="1">
      <alignment horizontal="center" vertical="center" wrapText="1"/>
    </xf>
    <xf numFmtId="0" fontId="77" fillId="0" borderId="0" xfId="0" applyFont="1" applyAlignment="1"/>
    <xf numFmtId="0" fontId="77" fillId="0" borderId="0" xfId="617" applyFont="1"/>
    <xf numFmtId="0" fontId="26" fillId="0" borderId="0" xfId="622" applyFont="1">
      <alignment vertical="center"/>
    </xf>
    <xf numFmtId="41" fontId="93" fillId="0" borderId="0" xfId="428" applyFont="1" applyAlignment="1">
      <alignment horizontal="center" vertical="center" wrapText="1"/>
    </xf>
    <xf numFmtId="41" fontId="84" fillId="0" borderId="0" xfId="428" applyFont="1" applyBorder="1" applyAlignment="1">
      <alignment horizontal="right" vertical="center"/>
    </xf>
    <xf numFmtId="41" fontId="84" fillId="0" borderId="0" xfId="428" applyFont="1" applyBorder="1" applyAlignment="1">
      <alignment vertical="center"/>
    </xf>
    <xf numFmtId="41" fontId="84" fillId="0" borderId="0" xfId="428" applyFont="1" applyBorder="1" applyAlignment="1">
      <alignment horizontal="center" vertical="center"/>
    </xf>
    <xf numFmtId="41" fontId="80" fillId="0" borderId="0" xfId="428" applyFont="1" applyBorder="1" applyAlignment="1">
      <alignment horizontal="right" vertical="center"/>
    </xf>
    <xf numFmtId="41" fontId="93" fillId="0" borderId="0" xfId="423" applyFont="1" applyAlignment="1">
      <alignment vertical="center"/>
    </xf>
    <xf numFmtId="41" fontId="81" fillId="0" borderId="0" xfId="423" applyFont="1" applyAlignment="1">
      <alignment horizontal="left" vertical="center" wrapText="1"/>
    </xf>
    <xf numFmtId="0" fontId="81" fillId="0" borderId="0" xfId="0" applyFont="1" applyAlignment="1">
      <alignment vertical="center" wrapText="1"/>
    </xf>
    <xf numFmtId="41" fontId="84" fillId="0" borderId="0" xfId="423" applyFont="1" applyAlignment="1">
      <alignment vertical="center"/>
    </xf>
    <xf numFmtId="0" fontId="77" fillId="0" borderId="0" xfId="0" applyFont="1" applyAlignment="1">
      <alignment horizontal="right"/>
    </xf>
    <xf numFmtId="49" fontId="77" fillId="0" borderId="0" xfId="0" applyNumberFormat="1" applyFont="1" applyBorder="1"/>
    <xf numFmtId="0" fontId="77" fillId="0" borderId="0" xfId="0" applyFont="1" applyBorder="1"/>
    <xf numFmtId="49" fontId="77" fillId="0" borderId="0" xfId="0" applyNumberFormat="1" applyFont="1"/>
    <xf numFmtId="0" fontId="83" fillId="0" borderId="0" xfId="0" applyFont="1"/>
    <xf numFmtId="0" fontId="84" fillId="0" borderId="0" xfId="0" applyFont="1" applyBorder="1" applyAlignment="1">
      <alignment vertical="center"/>
    </xf>
    <xf numFmtId="0" fontId="84" fillId="0" borderId="26" xfId="0" applyFont="1" applyBorder="1" applyAlignment="1">
      <alignment vertical="center"/>
    </xf>
    <xf numFmtId="0" fontId="101" fillId="0" borderId="0" xfId="0" applyFont="1"/>
    <xf numFmtId="0" fontId="102" fillId="0" borderId="0" xfId="0" applyFont="1"/>
    <xf numFmtId="0" fontId="103" fillId="0" borderId="0" xfId="0" applyFont="1" applyAlignment="1">
      <alignment horizontal="center"/>
    </xf>
    <xf numFmtId="0" fontId="104" fillId="0" borderId="0" xfId="0" applyFont="1" applyAlignment="1">
      <alignment vertical="center"/>
    </xf>
    <xf numFmtId="41" fontId="101" fillId="0" borderId="0" xfId="423" applyFont="1" applyAlignment="1">
      <alignment vertical="center"/>
    </xf>
    <xf numFmtId="41" fontId="105" fillId="0" borderId="0" xfId="423" applyFont="1" applyAlignment="1">
      <alignment vertical="center"/>
    </xf>
    <xf numFmtId="41" fontId="103" fillId="0" borderId="0" xfId="423" applyFont="1" applyAlignment="1">
      <alignment vertical="center"/>
    </xf>
    <xf numFmtId="183" fontId="77" fillId="0" borderId="14" xfId="428" applyNumberFormat="1" applyFont="1" applyBorder="1" applyAlignment="1">
      <alignment horizontal="right" vertical="center"/>
    </xf>
    <xf numFmtId="41" fontId="79" fillId="2" borderId="8" xfId="423" applyFont="1" applyFill="1" applyBorder="1" applyAlignment="1">
      <alignment horizontal="center" vertical="center" wrapText="1"/>
    </xf>
    <xf numFmtId="41" fontId="83" fillId="0" borderId="5" xfId="428" applyFont="1" applyBorder="1" applyAlignment="1">
      <alignment horizontal="center" vertical="center"/>
    </xf>
    <xf numFmtId="183" fontId="83" fillId="0" borderId="7" xfId="428" applyNumberFormat="1" applyFont="1" applyBorder="1" applyAlignment="1">
      <alignment horizontal="right" vertical="center"/>
    </xf>
    <xf numFmtId="183" fontId="83" fillId="0" borderId="7" xfId="428" applyNumberFormat="1" applyFont="1" applyBorder="1" applyAlignment="1">
      <alignment vertical="center"/>
    </xf>
    <xf numFmtId="0" fontId="82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41" fontId="88" fillId="0" borderId="0" xfId="428" applyFont="1" applyAlignment="1">
      <alignment vertical="center"/>
    </xf>
    <xf numFmtId="183" fontId="77" fillId="0" borderId="24" xfId="428" applyNumberFormat="1" applyFont="1" applyBorder="1" applyAlignment="1">
      <alignment horizontal="right" vertical="center"/>
    </xf>
    <xf numFmtId="41" fontId="79" fillId="2" borderId="8" xfId="428" applyFont="1" applyFill="1" applyBorder="1" applyAlignment="1">
      <alignment horizontal="center" vertical="center" wrapText="1"/>
    </xf>
    <xf numFmtId="41" fontId="83" fillId="0" borderId="18" xfId="428" applyFont="1" applyBorder="1" applyAlignment="1">
      <alignment horizontal="center" vertical="center"/>
    </xf>
    <xf numFmtId="183" fontId="83" fillId="0" borderId="24" xfId="428" applyNumberFormat="1" applyFont="1" applyBorder="1" applyAlignment="1">
      <alignment horizontal="right" vertical="center"/>
    </xf>
    <xf numFmtId="183" fontId="83" fillId="0" borderId="24" xfId="428" applyNumberFormat="1" applyFont="1" applyBorder="1" applyAlignment="1">
      <alignment vertical="center"/>
    </xf>
    <xf numFmtId="41" fontId="79" fillId="2" borderId="16" xfId="428" applyFont="1" applyFill="1" applyBorder="1" applyAlignment="1">
      <alignment horizontal="center" vertical="center" wrapText="1"/>
    </xf>
    <xf numFmtId="183" fontId="83" fillId="0" borderId="23" xfId="428" applyNumberFormat="1" applyFont="1" applyBorder="1" applyAlignment="1">
      <alignment horizontal="right" vertical="center"/>
    </xf>
    <xf numFmtId="41" fontId="81" fillId="0" borderId="0" xfId="428" applyFont="1" applyAlignment="1">
      <alignment horizontal="right" vertical="center"/>
    </xf>
    <xf numFmtId="41" fontId="106" fillId="2" borderId="8" xfId="423" applyFont="1" applyFill="1" applyBorder="1" applyAlignment="1">
      <alignment horizontal="center" vertical="center" wrapText="1"/>
    </xf>
    <xf numFmtId="41" fontId="107" fillId="0" borderId="40" xfId="428" applyFont="1" applyBorder="1" applyAlignment="1">
      <alignment horizontal="center" vertical="center"/>
    </xf>
    <xf numFmtId="183" fontId="107" fillId="0" borderId="11" xfId="428" applyNumberFormat="1" applyFont="1" applyBorder="1" applyAlignment="1">
      <alignment horizontal="right" vertical="center"/>
    </xf>
    <xf numFmtId="183" fontId="107" fillId="0" borderId="11" xfId="428" applyNumberFormat="1" applyFont="1" applyBorder="1" applyAlignment="1">
      <alignment vertical="center"/>
    </xf>
    <xf numFmtId="41" fontId="106" fillId="2" borderId="16" xfId="423" applyFont="1" applyFill="1" applyBorder="1" applyAlignment="1">
      <alignment horizontal="center" vertical="center" wrapText="1"/>
    </xf>
    <xf numFmtId="183" fontId="107" fillId="0" borderId="52" xfId="428" applyNumberFormat="1" applyFont="1" applyBorder="1" applyAlignment="1">
      <alignment horizontal="right" vertical="center"/>
    </xf>
    <xf numFmtId="41" fontId="79" fillId="2" borderId="16" xfId="423" applyFont="1" applyFill="1" applyBorder="1" applyAlignment="1">
      <alignment horizontal="center" vertical="center" wrapText="1"/>
    </xf>
    <xf numFmtId="183" fontId="83" fillId="0" borderId="10" xfId="428" applyNumberFormat="1" applyFont="1" applyBorder="1" applyAlignment="1">
      <alignment horizontal="right" vertical="center"/>
    </xf>
    <xf numFmtId="41" fontId="77" fillId="0" borderId="0" xfId="428" applyFont="1" applyAlignment="1">
      <alignment horizontal="right" vertical="center"/>
    </xf>
    <xf numFmtId="0" fontId="0" fillId="0" borderId="0" xfId="0" applyFont="1"/>
    <xf numFmtId="0" fontId="88" fillId="0" borderId="0" xfId="0" applyFont="1" applyAlignment="1">
      <alignment vertical="center"/>
    </xf>
    <xf numFmtId="184" fontId="26" fillId="0" borderId="7" xfId="617" applyNumberFormat="1" applyFont="1" applyBorder="1" applyAlignment="1">
      <alignment horizontal="right" vertical="center"/>
    </xf>
    <xf numFmtId="0" fontId="108" fillId="2" borderId="20" xfId="617" applyFont="1" applyFill="1" applyBorder="1" applyAlignment="1">
      <alignment horizontal="center" vertical="center" wrapText="1"/>
    </xf>
    <xf numFmtId="189" fontId="96" fillId="0" borderId="3" xfId="617" applyNumberFormat="1" applyFont="1" applyBorder="1" applyAlignment="1">
      <alignment horizontal="right" vertical="center"/>
    </xf>
    <xf numFmtId="0" fontId="96" fillId="0" borderId="3" xfId="0" applyFont="1" applyBorder="1" applyAlignment="1">
      <alignment horizontal="center" vertical="center" wrapText="1"/>
    </xf>
    <xf numFmtId="184" fontId="96" fillId="0" borderId="3" xfId="617" applyNumberFormat="1" applyFont="1" applyBorder="1" applyAlignment="1">
      <alignment horizontal="right" vertical="center"/>
    </xf>
    <xf numFmtId="0" fontId="96" fillId="0" borderId="7" xfId="0" applyFont="1" applyBorder="1" applyAlignment="1">
      <alignment horizontal="center" vertical="center" wrapText="1"/>
    </xf>
    <xf numFmtId="184" fontId="96" fillId="0" borderId="7" xfId="617" applyNumberFormat="1" applyFont="1" applyBorder="1" applyAlignment="1">
      <alignment horizontal="right" vertical="center"/>
    </xf>
    <xf numFmtId="41" fontId="82" fillId="0" borderId="0" xfId="423" applyFont="1" applyAlignment="1">
      <alignment horizontal="left" vertical="center"/>
    </xf>
    <xf numFmtId="0" fontId="82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41" fontId="37" fillId="0" borderId="0" xfId="423" applyFont="1" applyAlignment="1">
      <alignment horizontal="left" vertical="center"/>
    </xf>
    <xf numFmtId="41" fontId="37" fillId="0" borderId="0" xfId="423" applyFont="1" applyAlignment="1">
      <alignment vertical="center"/>
    </xf>
    <xf numFmtId="0" fontId="82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08" fillId="2" borderId="20" xfId="617" quotePrefix="1" applyFont="1" applyFill="1" applyBorder="1" applyAlignment="1">
      <alignment horizontal="center" vertical="center" wrapText="1"/>
    </xf>
    <xf numFmtId="0" fontId="108" fillId="2" borderId="50" xfId="617" quotePrefix="1" applyFont="1" applyFill="1" applyBorder="1" applyAlignment="1">
      <alignment horizontal="center" vertical="center" wrapText="1"/>
    </xf>
    <xf numFmtId="189" fontId="83" fillId="0" borderId="17" xfId="617" applyNumberFormat="1" applyFont="1" applyBorder="1" applyAlignment="1">
      <alignment horizontal="right" vertical="center"/>
    </xf>
    <xf numFmtId="184" fontId="96" fillId="0" borderId="17" xfId="617" applyNumberFormat="1" applyFont="1" applyBorder="1" applyAlignment="1">
      <alignment horizontal="right" vertical="center"/>
    </xf>
    <xf numFmtId="184" fontId="96" fillId="0" borderId="51" xfId="617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 wrapText="1"/>
    </xf>
    <xf numFmtId="0" fontId="77" fillId="0" borderId="0" xfId="0" applyFont="1" applyBorder="1" applyAlignment="1">
      <alignment horizontal="left" vertical="center"/>
    </xf>
    <xf numFmtId="41" fontId="99" fillId="0" borderId="0" xfId="423" applyFont="1" applyAlignment="1">
      <alignment vertical="center"/>
    </xf>
    <xf numFmtId="41" fontId="109" fillId="0" borderId="0" xfId="423" applyFont="1" applyAlignment="1">
      <alignment vertical="center"/>
    </xf>
    <xf numFmtId="41" fontId="109" fillId="0" borderId="0" xfId="423" applyFont="1" applyAlignment="1">
      <alignment horizontal="right" vertical="center"/>
    </xf>
    <xf numFmtId="0" fontId="110" fillId="0" borderId="0" xfId="0" applyFont="1"/>
    <xf numFmtId="0" fontId="5" fillId="0" borderId="0" xfId="0" applyFont="1"/>
    <xf numFmtId="41" fontId="77" fillId="0" borderId="0" xfId="423" applyFont="1" applyAlignment="1">
      <alignment horizontal="right" vertical="center"/>
    </xf>
    <xf numFmtId="0" fontId="108" fillId="2" borderId="19" xfId="0" applyFont="1" applyFill="1" applyBorder="1" applyAlignment="1">
      <alignment horizontal="center" vertical="center" wrapText="1"/>
    </xf>
    <xf numFmtId="0" fontId="108" fillId="2" borderId="20" xfId="0" applyFont="1" applyFill="1" applyBorder="1" applyAlignment="1">
      <alignment horizontal="center" vertical="center" wrapText="1"/>
    </xf>
    <xf numFmtId="0" fontId="96" fillId="0" borderId="6" xfId="0" applyFont="1" applyBorder="1" applyAlignment="1">
      <alignment horizontal="center" vertical="center" wrapText="1"/>
    </xf>
    <xf numFmtId="184" fontId="96" fillId="0" borderId="14" xfId="617" applyNumberFormat="1" applyFont="1" applyBorder="1" applyAlignment="1">
      <alignment horizontal="right" vertical="center"/>
    </xf>
    <xf numFmtId="184" fontId="83" fillId="0" borderId="14" xfId="617" applyNumberFormat="1" applyFont="1" applyBorder="1" applyAlignment="1">
      <alignment horizontal="right" vertical="center"/>
    </xf>
    <xf numFmtId="0" fontId="96" fillId="0" borderId="4" xfId="0" applyFont="1" applyBorder="1" applyAlignment="1">
      <alignment horizontal="center" vertical="center" wrapText="1"/>
    </xf>
    <xf numFmtId="184" fontId="83" fillId="0" borderId="3" xfId="617" applyNumberFormat="1" applyFont="1" applyBorder="1" applyAlignment="1">
      <alignment horizontal="right" vertical="center"/>
    </xf>
    <xf numFmtId="0" fontId="96" fillId="0" borderId="12" xfId="0" applyFont="1" applyBorder="1" applyAlignment="1">
      <alignment horizontal="center" vertical="center" wrapText="1"/>
    </xf>
    <xf numFmtId="184" fontId="96" fillId="0" borderId="8" xfId="617" applyNumberFormat="1" applyFont="1" applyBorder="1" applyAlignment="1">
      <alignment horizontal="right" vertical="center"/>
    </xf>
    <xf numFmtId="184" fontId="83" fillId="0" borderId="8" xfId="617" applyNumberFormat="1" applyFont="1" applyBorder="1" applyAlignment="1">
      <alignment horizontal="right" vertical="center"/>
    </xf>
    <xf numFmtId="0" fontId="96" fillId="0" borderId="18" xfId="0" applyFont="1" applyBorder="1" applyAlignment="1">
      <alignment horizontal="center" vertical="center" wrapText="1"/>
    </xf>
    <xf numFmtId="184" fontId="96" fillId="0" borderId="24" xfId="0" applyNumberFormat="1" applyFont="1" applyBorder="1" applyAlignment="1">
      <alignment horizontal="right" vertical="center"/>
    </xf>
    <xf numFmtId="184" fontId="83" fillId="0" borderId="24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vertical="center"/>
    </xf>
    <xf numFmtId="41" fontId="84" fillId="2" borderId="7" xfId="423" applyFont="1" applyFill="1" applyBorder="1" applyAlignment="1">
      <alignment horizontal="center" vertical="center" wrapText="1"/>
    </xf>
    <xf numFmtId="41" fontId="77" fillId="0" borderId="19" xfId="423" applyFont="1" applyBorder="1" applyAlignment="1">
      <alignment horizontal="center" vertical="center"/>
    </xf>
    <xf numFmtId="184" fontId="26" fillId="0" borderId="20" xfId="617" applyNumberFormat="1" applyFont="1" applyBorder="1" applyAlignment="1">
      <alignment horizontal="right" vertical="center"/>
    </xf>
    <xf numFmtId="41" fontId="77" fillId="0" borderId="6" xfId="423" applyFont="1" applyBorder="1" applyAlignment="1">
      <alignment horizontal="center" vertical="center"/>
    </xf>
    <xf numFmtId="184" fontId="26" fillId="0" borderId="15" xfId="617" applyNumberFormat="1" applyFont="1" applyBorder="1" applyAlignment="1">
      <alignment horizontal="right" vertical="center"/>
    </xf>
    <xf numFmtId="184" fontId="26" fillId="0" borderId="15" xfId="423" applyNumberFormat="1" applyFont="1" applyBorder="1" applyAlignment="1">
      <alignment horizontal="right" vertical="center"/>
    </xf>
    <xf numFmtId="184" fontId="77" fillId="0" borderId="15" xfId="617" applyNumberFormat="1" applyFont="1" applyBorder="1" applyAlignment="1">
      <alignment horizontal="right" vertical="center"/>
    </xf>
    <xf numFmtId="41" fontId="77" fillId="0" borderId="5" xfId="423" applyFont="1" applyBorder="1" applyAlignment="1">
      <alignment horizontal="center" vertical="center"/>
    </xf>
    <xf numFmtId="184" fontId="26" fillId="0" borderId="7" xfId="423" applyNumberFormat="1" applyFont="1" applyBorder="1" applyAlignment="1">
      <alignment horizontal="right" vertical="center"/>
    </xf>
    <xf numFmtId="184" fontId="77" fillId="0" borderId="7" xfId="617" applyNumberFormat="1" applyFont="1" applyBorder="1" applyAlignment="1">
      <alignment horizontal="right" vertical="center"/>
    </xf>
    <xf numFmtId="184" fontId="77" fillId="0" borderId="15" xfId="617" applyNumberFormat="1" applyFont="1" applyFill="1" applyBorder="1" applyAlignment="1">
      <alignment horizontal="right" vertical="center"/>
    </xf>
    <xf numFmtId="184" fontId="77" fillId="0" borderId="15" xfId="428" applyNumberFormat="1" applyFont="1" applyBorder="1" applyAlignment="1">
      <alignment horizontal="right" vertical="center"/>
    </xf>
    <xf numFmtId="184" fontId="77" fillId="0" borderId="7" xfId="617" applyNumberFormat="1" applyFont="1" applyFill="1" applyBorder="1" applyAlignment="1">
      <alignment horizontal="right" vertical="center"/>
    </xf>
    <xf numFmtId="41" fontId="99" fillId="0" borderId="0" xfId="423" applyFont="1" applyBorder="1" applyAlignment="1">
      <alignment vertical="center"/>
    </xf>
    <xf numFmtId="43" fontId="111" fillId="0" borderId="0" xfId="423" applyNumberFormat="1" applyFont="1" applyAlignment="1">
      <alignment horizontal="center" vertical="center" wrapText="1"/>
    </xf>
    <xf numFmtId="41" fontId="84" fillId="2" borderId="10" xfId="423" applyFont="1" applyFill="1" applyBorder="1" applyAlignment="1">
      <alignment horizontal="center" vertical="center" wrapText="1"/>
    </xf>
    <xf numFmtId="184" fontId="26" fillId="0" borderId="21" xfId="617" applyNumberFormat="1" applyFont="1" applyBorder="1" applyAlignment="1">
      <alignment horizontal="right" vertical="center"/>
    </xf>
    <xf numFmtId="184" fontId="77" fillId="0" borderId="22" xfId="617" applyNumberFormat="1" applyFont="1" applyBorder="1" applyAlignment="1">
      <alignment horizontal="right" vertical="center"/>
    </xf>
    <xf numFmtId="184" fontId="77" fillId="0" borderId="10" xfId="617" applyNumberFormat="1" applyFont="1" applyBorder="1" applyAlignment="1">
      <alignment horizontal="right" vertical="center"/>
    </xf>
    <xf numFmtId="193" fontId="99" fillId="0" borderId="0" xfId="423" applyNumberFormat="1" applyFont="1" applyBorder="1" applyAlignment="1">
      <alignment vertical="center"/>
    </xf>
    <xf numFmtId="0" fontId="84" fillId="2" borderId="19" xfId="0" applyFont="1" applyFill="1" applyBorder="1" applyAlignment="1">
      <alignment horizontal="center" vertical="center"/>
    </xf>
    <xf numFmtId="0" fontId="84" fillId="2" borderId="20" xfId="0" applyFont="1" applyFill="1" applyBorder="1" applyAlignment="1">
      <alignment horizontal="center" vertical="center"/>
    </xf>
    <xf numFmtId="0" fontId="84" fillId="2" borderId="21" xfId="0" applyFont="1" applyFill="1" applyBorder="1" applyAlignment="1">
      <alignment horizontal="center" vertical="center"/>
    </xf>
    <xf numFmtId="0" fontId="77" fillId="0" borderId="6" xfId="0" applyFont="1" applyBorder="1" applyAlignment="1">
      <alignment horizontal="center" vertical="center"/>
    </xf>
    <xf numFmtId="185" fontId="77" fillId="0" borderId="22" xfId="0" applyNumberFormat="1" applyFont="1" applyBorder="1" applyAlignment="1">
      <alignment horizontal="right" vertical="center"/>
    </xf>
    <xf numFmtId="0" fontId="77" fillId="0" borderId="4" xfId="0" applyFont="1" applyBorder="1" applyAlignment="1">
      <alignment horizontal="center" vertical="center"/>
    </xf>
    <xf numFmtId="183" fontId="77" fillId="0" borderId="3" xfId="428" applyNumberFormat="1" applyFont="1" applyBorder="1" applyAlignment="1">
      <alignment horizontal="right" vertical="center"/>
    </xf>
    <xf numFmtId="185" fontId="77" fillId="0" borderId="9" xfId="0" applyNumberFormat="1" applyFont="1" applyBorder="1" applyAlignment="1">
      <alignment horizontal="right" vertical="center"/>
    </xf>
    <xf numFmtId="0" fontId="77" fillId="0" borderId="12" xfId="0" applyFont="1" applyBorder="1" applyAlignment="1">
      <alignment horizontal="center" vertical="center"/>
    </xf>
    <xf numFmtId="185" fontId="77" fillId="0" borderId="16" xfId="0" applyNumberFormat="1" applyFont="1" applyBorder="1" applyAlignment="1">
      <alignment horizontal="right" vertical="center"/>
    </xf>
    <xf numFmtId="0" fontId="77" fillId="0" borderId="18" xfId="0" applyFont="1" applyBorder="1" applyAlignment="1">
      <alignment horizontal="center" vertical="center"/>
    </xf>
    <xf numFmtId="185" fontId="77" fillId="0" borderId="23" xfId="0" applyNumberFormat="1" applyFont="1" applyFill="1" applyBorder="1" applyAlignment="1">
      <alignment horizontal="right" vertical="center"/>
    </xf>
    <xf numFmtId="184" fontId="95" fillId="0" borderId="28" xfId="617" applyNumberFormat="1" applyFont="1" applyBorder="1" applyAlignment="1">
      <alignment horizontal="right" vertical="center"/>
    </xf>
    <xf numFmtId="184" fontId="95" fillId="0" borderId="29" xfId="617" applyNumberFormat="1" applyFont="1" applyBorder="1" applyAlignment="1">
      <alignment horizontal="right" vertical="center"/>
    </xf>
    <xf numFmtId="184" fontId="22" fillId="0" borderId="29" xfId="617" applyNumberFormat="1" applyFont="1" applyBorder="1" applyAlignment="1">
      <alignment horizontal="right" vertical="center"/>
    </xf>
    <xf numFmtId="184" fontId="18" fillId="0" borderId="30" xfId="617" applyNumberFormat="1" applyFont="1" applyBorder="1" applyAlignment="1">
      <alignment horizontal="right" vertical="center"/>
    </xf>
    <xf numFmtId="184" fontId="95" fillId="0" borderId="31" xfId="617" applyNumberFormat="1" applyFont="1" applyBorder="1" applyAlignment="1">
      <alignment horizontal="right" vertical="center"/>
    </xf>
    <xf numFmtId="184" fontId="95" fillId="0" borderId="32" xfId="617" applyNumberFormat="1" applyFont="1" applyBorder="1" applyAlignment="1">
      <alignment horizontal="right" vertical="center"/>
    </xf>
    <xf numFmtId="184" fontId="22" fillId="0" borderId="32" xfId="617" applyNumberFormat="1" applyFont="1" applyBorder="1" applyAlignment="1">
      <alignment horizontal="right" vertical="center"/>
    </xf>
    <xf numFmtId="184" fontId="18" fillId="0" borderId="33" xfId="617" applyNumberFormat="1" applyFont="1" applyBorder="1" applyAlignment="1">
      <alignment horizontal="right" vertical="center"/>
    </xf>
    <xf numFmtId="189" fontId="95" fillId="0" borderId="34" xfId="617" applyNumberFormat="1" applyFont="1" applyBorder="1" applyAlignment="1">
      <alignment horizontal="right" vertical="center"/>
    </xf>
    <xf numFmtId="189" fontId="22" fillId="0" borderId="34" xfId="617" applyNumberFormat="1" applyFont="1" applyBorder="1" applyAlignment="1">
      <alignment horizontal="right" vertical="center"/>
    </xf>
    <xf numFmtId="189" fontId="22" fillId="0" borderId="35" xfId="617" applyNumberFormat="1" applyFont="1" applyBorder="1" applyAlignment="1">
      <alignment horizontal="right" vertical="center"/>
    </xf>
    <xf numFmtId="189" fontId="18" fillId="0" borderId="36" xfId="617" applyNumberFormat="1" applyFont="1" applyBorder="1" applyAlignment="1">
      <alignment horizontal="right" vertical="center"/>
    </xf>
    <xf numFmtId="0" fontId="82" fillId="0" borderId="0" xfId="0" applyFont="1" applyAlignment="1">
      <alignment horizontal="center" vertical="center"/>
    </xf>
    <xf numFmtId="49" fontId="86" fillId="0" borderId="0" xfId="0" applyNumberFormat="1" applyFont="1" applyBorder="1" applyAlignment="1"/>
    <xf numFmtId="0" fontId="77" fillId="0" borderId="0" xfId="0" applyFont="1" applyAlignment="1">
      <alignment horizontal="right" vertical="center"/>
    </xf>
    <xf numFmtId="49" fontId="86" fillId="0" borderId="0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right" vertical="center"/>
    </xf>
    <xf numFmtId="0" fontId="81" fillId="0" borderId="0" xfId="0" applyFont="1" applyAlignment="1">
      <alignment vertical="center"/>
    </xf>
    <xf numFmtId="49" fontId="77" fillId="0" borderId="0" xfId="0" applyNumberFormat="1" applyFont="1" applyAlignment="1">
      <alignment vertical="center"/>
    </xf>
    <xf numFmtId="0" fontId="82" fillId="0" borderId="0" xfId="0" applyFont="1" applyBorder="1" applyAlignment="1">
      <alignment horizontal="center" vertical="center"/>
    </xf>
    <xf numFmtId="0" fontId="100" fillId="0" borderId="0" xfId="0" applyFont="1" applyBorder="1" applyAlignment="1">
      <alignment horizontal="center" vertical="center"/>
    </xf>
    <xf numFmtId="49" fontId="86" fillId="0" borderId="0" xfId="0" applyNumberFormat="1" applyFont="1" applyBorder="1" applyAlignment="1">
      <alignment vertical="center"/>
    </xf>
    <xf numFmtId="49" fontId="83" fillId="0" borderId="0" xfId="0" applyNumberFormat="1" applyFont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right" vertical="center"/>
    </xf>
    <xf numFmtId="49" fontId="100" fillId="0" borderId="0" xfId="0" applyNumberFormat="1" applyFont="1" applyAlignment="1">
      <alignment vertical="center"/>
    </xf>
    <xf numFmtId="0" fontId="81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82" fillId="0" borderId="0" xfId="0" applyFont="1" applyBorder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37" fillId="0" borderId="0" xfId="0" applyFont="1" applyBorder="1" applyAlignment="1">
      <alignment horizontal="right" vertical="center"/>
    </xf>
    <xf numFmtId="0" fontId="37" fillId="0" borderId="0" xfId="0" applyFont="1" applyAlignment="1">
      <alignment horizontal="right" vertical="center"/>
    </xf>
    <xf numFmtId="49" fontId="86" fillId="0" borderId="0" xfId="0" applyNumberFormat="1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77" fillId="0" borderId="0" xfId="0" applyFont="1" applyBorder="1" applyAlignment="1">
      <alignment vertical="center"/>
    </xf>
    <xf numFmtId="0" fontId="77" fillId="0" borderId="0" xfId="0" applyFont="1" applyAlignment="1">
      <alignment vertical="center"/>
    </xf>
    <xf numFmtId="0" fontId="37" fillId="0" borderId="0" xfId="0" applyFont="1" applyBorder="1" applyAlignment="1">
      <alignment horizontal="right" vertical="center"/>
    </xf>
    <xf numFmtId="0" fontId="37" fillId="0" borderId="0" xfId="0" applyFont="1" applyBorder="1" applyAlignment="1">
      <alignment vertical="center"/>
    </xf>
    <xf numFmtId="0" fontId="77" fillId="0" borderId="0" xfId="0" applyFont="1" applyBorder="1" applyAlignment="1">
      <alignment horizontal="right" vertical="center"/>
    </xf>
    <xf numFmtId="0" fontId="100" fillId="0" borderId="0" xfId="0" applyFont="1" applyBorder="1" applyAlignment="1">
      <alignment horizontal="right" vertical="center"/>
    </xf>
    <xf numFmtId="49" fontId="104" fillId="0" borderId="0" xfId="0" applyNumberFormat="1" applyFont="1" applyAlignment="1">
      <alignment vertical="center"/>
    </xf>
    <xf numFmtId="0" fontId="83" fillId="0" borderId="0" xfId="617" applyFont="1"/>
    <xf numFmtId="41" fontId="79" fillId="0" borderId="0" xfId="428" applyFont="1" applyBorder="1" applyAlignment="1">
      <alignment horizontal="center" vertical="center"/>
    </xf>
    <xf numFmtId="41" fontId="79" fillId="0" borderId="0" xfId="428" applyFont="1" applyBorder="1" applyAlignment="1">
      <alignment horizontal="right" vertical="center"/>
    </xf>
    <xf numFmtId="41" fontId="79" fillId="0" borderId="0" xfId="428" applyFont="1" applyBorder="1" applyAlignment="1">
      <alignment vertical="center"/>
    </xf>
    <xf numFmtId="41" fontId="17" fillId="0" borderId="0" xfId="423" applyFont="1" applyAlignment="1">
      <alignment vertical="center"/>
    </xf>
    <xf numFmtId="41" fontId="83" fillId="0" borderId="0" xfId="423" applyFont="1" applyAlignment="1">
      <alignment vertical="center"/>
    </xf>
    <xf numFmtId="0" fontId="96" fillId="0" borderId="0" xfId="622" applyFont="1">
      <alignment vertical="center"/>
    </xf>
    <xf numFmtId="0" fontId="115" fillId="0" borderId="0" xfId="622" applyFont="1">
      <alignment vertical="center"/>
    </xf>
    <xf numFmtId="41" fontId="116" fillId="0" borderId="0" xfId="423" applyFont="1" applyAlignment="1">
      <alignment vertical="center"/>
    </xf>
    <xf numFmtId="43" fontId="112" fillId="0" borderId="0" xfId="423" applyNumberFormat="1" applyFont="1" applyAlignment="1">
      <alignment horizontal="center" vertical="center" wrapText="1"/>
    </xf>
    <xf numFmtId="43" fontId="117" fillId="0" borderId="0" xfId="423" applyNumberFormat="1" applyFont="1" applyAlignment="1">
      <alignment horizontal="center" vertical="center" wrapText="1"/>
    </xf>
    <xf numFmtId="0" fontId="118" fillId="0" borderId="0" xfId="0" applyFont="1" applyAlignment="1">
      <alignment horizontal="center" vertical="center"/>
    </xf>
    <xf numFmtId="41" fontId="83" fillId="0" borderId="53" xfId="428" applyFont="1" applyBorder="1" applyAlignment="1">
      <alignment horizontal="center" vertical="center"/>
    </xf>
    <xf numFmtId="183" fontId="83" fillId="0" borderId="15" xfId="428" applyNumberFormat="1" applyFont="1" applyBorder="1" applyAlignment="1">
      <alignment horizontal="right" vertical="center"/>
    </xf>
    <xf numFmtId="183" fontId="83" fillId="0" borderId="15" xfId="428" applyNumberFormat="1" applyFont="1" applyBorder="1" applyAlignment="1">
      <alignment vertical="center"/>
    </xf>
    <xf numFmtId="183" fontId="83" fillId="0" borderId="22" xfId="428" applyNumberFormat="1" applyFont="1" applyBorder="1" applyAlignment="1">
      <alignment horizontal="right" vertical="center"/>
    </xf>
    <xf numFmtId="194" fontId="77" fillId="0" borderId="0" xfId="423" applyNumberFormat="1" applyFont="1" applyAlignment="1">
      <alignment vertical="center"/>
    </xf>
    <xf numFmtId="10" fontId="77" fillId="0" borderId="0" xfId="423" applyNumberFormat="1" applyFont="1" applyAlignment="1">
      <alignment vertical="center"/>
    </xf>
    <xf numFmtId="0" fontId="79" fillId="2" borderId="20" xfId="617" quotePrefix="1" applyFont="1" applyFill="1" applyBorder="1" applyAlignment="1">
      <alignment horizontal="center" vertical="center" wrapText="1"/>
    </xf>
    <xf numFmtId="189" fontId="83" fillId="0" borderId="3" xfId="617" applyNumberFormat="1" applyFont="1" applyBorder="1" applyAlignment="1">
      <alignment horizontal="right" vertical="center"/>
    </xf>
    <xf numFmtId="184" fontId="83" fillId="0" borderId="7" xfId="617" applyNumberFormat="1" applyFont="1" applyBorder="1" applyAlignment="1">
      <alignment horizontal="right" vertical="center"/>
    </xf>
    <xf numFmtId="0" fontId="79" fillId="2" borderId="54" xfId="617" quotePrefix="1" applyFont="1" applyFill="1" applyBorder="1" applyAlignment="1">
      <alignment horizontal="center" vertical="center" wrapText="1"/>
    </xf>
    <xf numFmtId="189" fontId="83" fillId="0" borderId="57" xfId="617" applyNumberFormat="1" applyFont="1" applyBorder="1" applyAlignment="1">
      <alignment horizontal="right" vertical="center"/>
    </xf>
    <xf numFmtId="184" fontId="83" fillId="0" borderId="57" xfId="617" applyNumberFormat="1" applyFont="1" applyBorder="1" applyAlignment="1">
      <alignment horizontal="right" vertical="center"/>
    </xf>
    <xf numFmtId="184" fontId="83" fillId="0" borderId="58" xfId="617" applyNumberFormat="1" applyFont="1" applyBorder="1" applyAlignment="1">
      <alignment horizontal="right" vertical="center"/>
    </xf>
    <xf numFmtId="0" fontId="79" fillId="2" borderId="20" xfId="0" applyFont="1" applyFill="1" applyBorder="1" applyAlignment="1">
      <alignment horizontal="center" vertical="center" wrapText="1"/>
    </xf>
    <xf numFmtId="0" fontId="79" fillId="2" borderId="21" xfId="0" applyFont="1" applyFill="1" applyBorder="1" applyAlignment="1">
      <alignment horizontal="center" vertical="center" wrapText="1"/>
    </xf>
    <xf numFmtId="183" fontId="83" fillId="0" borderId="13" xfId="617" applyNumberFormat="1" applyFont="1" applyBorder="1" applyAlignment="1">
      <alignment horizontal="right" vertical="center" wrapText="1"/>
    </xf>
    <xf numFmtId="183" fontId="83" fillId="0" borderId="59" xfId="617" applyNumberFormat="1" applyFont="1" applyBorder="1" applyAlignment="1">
      <alignment horizontal="right" vertical="center" wrapText="1"/>
    </xf>
    <xf numFmtId="183" fontId="83" fillId="0" borderId="60" xfId="617" applyNumberFormat="1" applyFont="1" applyBorder="1" applyAlignment="1">
      <alignment horizontal="right" vertical="center" wrapText="1"/>
    </xf>
    <xf numFmtId="41" fontId="119" fillId="0" borderId="0" xfId="423" applyFont="1" applyAlignment="1">
      <alignment vertical="center"/>
    </xf>
    <xf numFmtId="41" fontId="118" fillId="0" borderId="0" xfId="423" applyFont="1" applyAlignment="1">
      <alignment vertical="center"/>
    </xf>
    <xf numFmtId="41" fontId="120" fillId="0" borderId="0" xfId="423" applyFont="1" applyAlignment="1">
      <alignment vertical="center"/>
    </xf>
    <xf numFmtId="43" fontId="118" fillId="0" borderId="0" xfId="423" applyNumberFormat="1" applyFont="1" applyAlignment="1">
      <alignment vertical="center"/>
    </xf>
    <xf numFmtId="184" fontId="26" fillId="0" borderId="20" xfId="617" applyNumberFormat="1" applyFont="1" applyFill="1" applyBorder="1" applyAlignment="1">
      <alignment horizontal="right" vertical="center"/>
    </xf>
    <xf numFmtId="184" fontId="26" fillId="0" borderId="20" xfId="423" applyNumberFormat="1" applyFont="1" applyFill="1" applyBorder="1" applyAlignment="1">
      <alignment horizontal="right" vertical="center"/>
    </xf>
    <xf numFmtId="193" fontId="99" fillId="0" borderId="0" xfId="423" applyNumberFormat="1" applyFont="1" applyAlignment="1">
      <alignment vertical="center"/>
    </xf>
    <xf numFmtId="41" fontId="121" fillId="0" borderId="0" xfId="423" applyFont="1" applyAlignment="1">
      <alignment vertical="center"/>
    </xf>
    <xf numFmtId="41" fontId="122" fillId="0" borderId="0" xfId="423" applyFont="1" applyAlignment="1">
      <alignment vertical="center"/>
    </xf>
    <xf numFmtId="43" fontId="122" fillId="0" borderId="0" xfId="423" applyNumberFormat="1" applyFont="1" applyAlignment="1">
      <alignment vertical="center"/>
    </xf>
    <xf numFmtId="41" fontId="123" fillId="0" borderId="0" xfId="423" applyFont="1" applyAlignment="1">
      <alignment vertical="center"/>
    </xf>
    <xf numFmtId="194" fontId="99" fillId="0" borderId="0" xfId="423" applyNumberFormat="1" applyFont="1" applyAlignment="1">
      <alignment vertical="center"/>
    </xf>
    <xf numFmtId="184" fontId="26" fillId="0" borderId="7" xfId="617" applyNumberFormat="1" applyFont="1" applyFill="1" applyBorder="1" applyAlignment="1">
      <alignment horizontal="right" vertical="center"/>
    </xf>
    <xf numFmtId="194" fontId="24" fillId="0" borderId="0" xfId="423" applyNumberFormat="1" applyFont="1" applyAlignment="1">
      <alignment horizontal="center" vertical="center" wrapText="1"/>
    </xf>
    <xf numFmtId="194" fontId="0" fillId="0" borderId="0" xfId="0" applyNumberFormat="1" applyFont="1"/>
    <xf numFmtId="184" fontId="26" fillId="0" borderId="21" xfId="617" applyNumberFormat="1" applyFont="1" applyFill="1" applyBorder="1" applyAlignment="1">
      <alignment horizontal="right" vertical="center"/>
    </xf>
    <xf numFmtId="184" fontId="83" fillId="0" borderId="14" xfId="428" applyNumberFormat="1" applyFont="1" applyBorder="1" applyAlignment="1">
      <alignment horizontal="right" vertical="center"/>
    </xf>
    <xf numFmtId="0" fontId="77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77" fillId="0" borderId="0" xfId="0" applyFont="1" applyAlignment="1">
      <alignment vertical="center"/>
    </xf>
    <xf numFmtId="10" fontId="26" fillId="0" borderId="0" xfId="622" applyNumberFormat="1" applyFont="1">
      <alignment vertical="center"/>
    </xf>
    <xf numFmtId="184" fontId="26" fillId="0" borderId="20" xfId="617" applyNumberFormat="1" applyFont="1" applyFill="1" applyBorder="1" applyAlignment="1">
      <alignment vertical="center"/>
    </xf>
    <xf numFmtId="184" fontId="26" fillId="0" borderId="15" xfId="617" applyNumberFormat="1" applyFont="1" applyBorder="1" applyAlignment="1">
      <alignment vertical="center"/>
    </xf>
    <xf numFmtId="184" fontId="26" fillId="0" borderId="7" xfId="617" applyNumberFormat="1" applyFont="1" applyBorder="1" applyAlignment="1">
      <alignment vertical="center"/>
    </xf>
    <xf numFmtId="41" fontId="101" fillId="0" borderId="0" xfId="423" applyFont="1" applyAlignment="1">
      <alignment horizontal="left" vertical="center"/>
    </xf>
    <xf numFmtId="195" fontId="77" fillId="0" borderId="0" xfId="0" applyNumberFormat="1" applyFont="1"/>
    <xf numFmtId="41" fontId="103" fillId="0" borderId="0" xfId="423" applyFont="1" applyAlignment="1">
      <alignment horizontal="left" vertical="center"/>
    </xf>
    <xf numFmtId="195" fontId="122" fillId="0" borderId="0" xfId="423" applyNumberFormat="1" applyFont="1" applyAlignment="1">
      <alignment vertical="center"/>
    </xf>
    <xf numFmtId="43" fontId="13" fillId="0" borderId="0" xfId="423" applyNumberFormat="1" applyFont="1" applyAlignment="1">
      <alignment horizontal="center" vertical="center" wrapText="1"/>
    </xf>
    <xf numFmtId="195" fontId="77" fillId="0" borderId="0" xfId="423" applyNumberFormat="1" applyFont="1" applyAlignment="1">
      <alignment vertical="center"/>
    </xf>
    <xf numFmtId="41" fontId="88" fillId="0" borderId="0" xfId="423" applyFont="1" applyAlignment="1">
      <alignment horizontal="left" vertical="center"/>
    </xf>
    <xf numFmtId="195" fontId="99" fillId="0" borderId="0" xfId="423" applyNumberFormat="1" applyFont="1" applyAlignment="1">
      <alignment vertical="center"/>
    </xf>
    <xf numFmtId="43" fontId="99" fillId="0" borderId="0" xfId="423" applyNumberFormat="1" applyFont="1" applyAlignment="1">
      <alignment vertical="center"/>
    </xf>
    <xf numFmtId="41" fontId="24" fillId="0" borderId="0" xfId="423" applyFont="1" applyAlignment="1">
      <alignment horizontal="center" vertical="center"/>
    </xf>
    <xf numFmtId="41" fontId="80" fillId="0" borderId="0" xfId="423" applyFont="1" applyAlignment="1">
      <alignment horizontal="center" vertical="center"/>
    </xf>
    <xf numFmtId="195" fontId="84" fillId="2" borderId="3" xfId="423" applyNumberFormat="1" applyFont="1" applyFill="1" applyBorder="1" applyAlignment="1">
      <alignment horizontal="center" vertical="center"/>
    </xf>
    <xf numFmtId="41" fontId="84" fillId="2" borderId="3" xfId="423" applyFont="1" applyFill="1" applyBorder="1" applyAlignment="1">
      <alignment horizontal="center" vertical="center"/>
    </xf>
    <xf numFmtId="41" fontId="84" fillId="2" borderId="9" xfId="423" applyFont="1" applyFill="1" applyBorder="1" applyAlignment="1">
      <alignment horizontal="center" vertical="center"/>
    </xf>
    <xf numFmtId="41" fontId="77" fillId="0" borderId="12" xfId="428" applyFont="1" applyBorder="1" applyAlignment="1">
      <alignment horizontal="center" vertical="center"/>
    </xf>
    <xf numFmtId="183" fontId="77" fillId="0" borderId="8" xfId="428" applyNumberFormat="1" applyFont="1" applyBorder="1" applyAlignment="1">
      <alignment vertical="center"/>
    </xf>
    <xf numFmtId="196" fontId="77" fillId="0" borderId="8" xfId="428" applyNumberFormat="1" applyFont="1" applyBorder="1" applyAlignment="1">
      <alignment vertical="center"/>
    </xf>
    <xf numFmtId="196" fontId="77" fillId="0" borderId="16" xfId="428" applyNumberFormat="1" applyFont="1" applyBorder="1" applyAlignment="1">
      <alignment vertical="center"/>
    </xf>
    <xf numFmtId="185" fontId="77" fillId="0" borderId="0" xfId="423" applyNumberFormat="1" applyFont="1" applyAlignment="1">
      <alignment vertical="center"/>
    </xf>
    <xf numFmtId="41" fontId="77" fillId="0" borderId="6" xfId="428" applyFont="1" applyBorder="1" applyAlignment="1">
      <alignment vertical="center"/>
    </xf>
    <xf numFmtId="183" fontId="77" fillId="0" borderId="14" xfId="428" applyNumberFormat="1" applyFont="1" applyBorder="1" applyAlignment="1">
      <alignment horizontal="right"/>
    </xf>
    <xf numFmtId="183" fontId="125" fillId="0" borderId="14" xfId="0" applyNumberFormat="1" applyFont="1" applyFill="1" applyBorder="1" applyAlignment="1">
      <alignment vertical="center"/>
    </xf>
    <xf numFmtId="197" fontId="125" fillId="0" borderId="14" xfId="0" applyNumberFormat="1" applyFont="1" applyFill="1" applyBorder="1" applyAlignment="1">
      <alignment vertical="center"/>
    </xf>
    <xf numFmtId="196" fontId="125" fillId="0" borderId="13" xfId="423" applyNumberFormat="1" applyFont="1" applyFill="1" applyBorder="1" applyAlignment="1">
      <alignment vertical="center"/>
    </xf>
    <xf numFmtId="185" fontId="125" fillId="0" borderId="0" xfId="645" applyNumberFormat="1" applyFont="1">
      <alignment vertical="center"/>
    </xf>
    <xf numFmtId="41" fontId="77" fillId="0" borderId="4" xfId="428" applyFont="1" applyBorder="1" applyAlignment="1">
      <alignment vertical="center"/>
    </xf>
    <xf numFmtId="183" fontId="77" fillId="0" borderId="3" xfId="428" applyNumberFormat="1" applyFont="1" applyBorder="1" applyAlignment="1">
      <alignment horizontal="right"/>
    </xf>
    <xf numFmtId="183" fontId="125" fillId="0" borderId="3" xfId="0" applyNumberFormat="1" applyFont="1" applyFill="1" applyBorder="1" applyAlignment="1">
      <alignment vertical="center"/>
    </xf>
    <xf numFmtId="43" fontId="80" fillId="0" borderId="0" xfId="423" applyNumberFormat="1" applyFont="1" applyAlignment="1">
      <alignment horizontal="center" vertical="center"/>
    </xf>
    <xf numFmtId="41" fontId="77" fillId="0" borderId="5" xfId="428" applyFont="1" applyBorder="1" applyAlignment="1">
      <alignment vertical="center"/>
    </xf>
    <xf numFmtId="183" fontId="77" fillId="0" borderId="7" xfId="428" applyNumberFormat="1" applyFont="1" applyBorder="1" applyAlignment="1">
      <alignment horizontal="right"/>
    </xf>
    <xf numFmtId="183" fontId="125" fillId="0" borderId="7" xfId="0" applyNumberFormat="1" applyFont="1" applyFill="1" applyBorder="1" applyAlignment="1">
      <alignment vertical="center"/>
    </xf>
    <xf numFmtId="197" fontId="125" fillId="0" borderId="24" xfId="0" applyNumberFormat="1" applyFont="1" applyFill="1" applyBorder="1" applyAlignment="1">
      <alignment vertical="center"/>
    </xf>
    <xf numFmtId="196" fontId="125" fillId="0" borderId="23" xfId="423" applyNumberFormat="1" applyFont="1" applyFill="1" applyBorder="1" applyAlignment="1">
      <alignment vertical="center"/>
    </xf>
    <xf numFmtId="43" fontId="80" fillId="0" borderId="0" xfId="423" applyNumberFormat="1" applyFont="1" applyBorder="1" applyAlignment="1">
      <alignment horizontal="center" vertical="center"/>
    </xf>
    <xf numFmtId="41" fontId="12" fillId="0" borderId="0" xfId="423" applyFont="1" applyBorder="1" applyAlignment="1">
      <alignment vertical="center"/>
    </xf>
    <xf numFmtId="41" fontId="81" fillId="0" borderId="0" xfId="428" applyFont="1" applyBorder="1" applyAlignment="1">
      <alignment vertical="center"/>
    </xf>
    <xf numFmtId="183" fontId="83" fillId="0" borderId="0" xfId="428" applyNumberFormat="1" applyFont="1" applyBorder="1" applyAlignment="1">
      <alignment horizontal="center"/>
    </xf>
    <xf numFmtId="183" fontId="107" fillId="35" borderId="0" xfId="0" applyNumberFormat="1" applyFont="1" applyFill="1" applyBorder="1" applyAlignment="1">
      <alignment vertical="center"/>
    </xf>
    <xf numFmtId="196" fontId="107" fillId="35" borderId="0" xfId="0" applyNumberFormat="1" applyFont="1" applyFill="1" applyBorder="1" applyAlignment="1">
      <alignment vertical="center"/>
    </xf>
    <xf numFmtId="183" fontId="107" fillId="0" borderId="0" xfId="0" applyNumberFormat="1" applyFont="1" applyFill="1" applyBorder="1" applyAlignment="1">
      <alignment vertical="center"/>
    </xf>
    <xf numFmtId="196" fontId="107" fillId="0" borderId="0" xfId="423" applyNumberFormat="1" applyFont="1" applyFill="1" applyBorder="1" applyAlignment="1">
      <alignment vertical="center"/>
    </xf>
    <xf numFmtId="41" fontId="81" fillId="0" borderId="0" xfId="423" applyFont="1" applyBorder="1" applyAlignment="1">
      <alignment vertical="center"/>
    </xf>
    <xf numFmtId="195" fontId="77" fillId="0" borderId="0" xfId="423" applyNumberFormat="1" applyFont="1" applyBorder="1" applyAlignment="1">
      <alignment vertical="center"/>
    </xf>
    <xf numFmtId="198" fontId="77" fillId="0" borderId="0" xfId="423" applyNumberFormat="1" applyFont="1" applyBorder="1" applyAlignment="1">
      <alignment vertical="center"/>
    </xf>
    <xf numFmtId="43" fontId="12" fillId="0" borderId="0" xfId="423" applyNumberFormat="1" applyFont="1" applyAlignment="1">
      <alignment vertical="center"/>
    </xf>
    <xf numFmtId="41" fontId="79" fillId="0" borderId="0" xfId="423" applyFont="1" applyAlignment="1">
      <alignment vertical="center"/>
    </xf>
    <xf numFmtId="195" fontId="84" fillId="2" borderId="11" xfId="423" applyNumberFormat="1" applyFont="1" applyFill="1" applyBorder="1" applyAlignment="1">
      <alignment horizontal="center" vertical="center"/>
    </xf>
    <xf numFmtId="41" fontId="77" fillId="0" borderId="12" xfId="428" applyFont="1" applyFill="1" applyBorder="1" applyAlignment="1">
      <alignment horizontal="center" vertical="center"/>
    </xf>
    <xf numFmtId="184" fontId="125" fillId="0" borderId="8" xfId="428" applyNumberFormat="1" applyFont="1" applyFill="1" applyBorder="1" applyAlignment="1">
      <alignment horizontal="right" vertical="center"/>
    </xf>
    <xf numFmtId="183" fontId="77" fillId="0" borderId="8" xfId="428" applyNumberFormat="1" applyFont="1" applyFill="1" applyBorder="1" applyAlignment="1">
      <alignment horizontal="right" vertical="center"/>
    </xf>
    <xf numFmtId="196" fontId="77" fillId="0" borderId="8" xfId="428" applyNumberFormat="1" applyFont="1" applyFill="1" applyBorder="1" applyAlignment="1">
      <alignment horizontal="right" vertical="center"/>
    </xf>
    <xf numFmtId="196" fontId="77" fillId="0" borderId="16" xfId="428" applyNumberFormat="1" applyFont="1" applyFill="1" applyBorder="1" applyAlignment="1">
      <alignment horizontal="right" vertical="center"/>
    </xf>
    <xf numFmtId="199" fontId="39" fillId="0" borderId="0" xfId="613" applyNumberFormat="1">
      <alignment vertical="center"/>
    </xf>
    <xf numFmtId="186" fontId="39" fillId="0" borderId="0" xfId="613" applyNumberFormat="1">
      <alignment vertical="center"/>
    </xf>
    <xf numFmtId="184" fontId="125" fillId="0" borderId="65" xfId="428" applyNumberFormat="1" applyFont="1" applyFill="1" applyBorder="1" applyAlignment="1">
      <alignment horizontal="right" vertical="center"/>
    </xf>
    <xf numFmtId="183" fontId="77" fillId="0" borderId="14" xfId="428" applyNumberFormat="1" applyFont="1" applyFill="1" applyBorder="1" applyAlignment="1">
      <alignment horizontal="right" vertical="center"/>
    </xf>
    <xf numFmtId="197" fontId="77" fillId="0" borderId="14" xfId="428" applyNumberFormat="1" applyFont="1" applyFill="1" applyBorder="1" applyAlignment="1">
      <alignment horizontal="right" vertical="center"/>
    </xf>
    <xf numFmtId="196" fontId="77" fillId="0" borderId="13" xfId="428" applyNumberFormat="1" applyFont="1" applyFill="1" applyBorder="1" applyAlignment="1">
      <alignment horizontal="right" vertical="center"/>
    </xf>
    <xf numFmtId="184" fontId="125" fillId="0" borderId="11" xfId="428" applyNumberFormat="1" applyFont="1" applyFill="1" applyBorder="1" applyAlignment="1">
      <alignment horizontal="right" vertical="center"/>
    </xf>
    <xf numFmtId="183" fontId="77" fillId="0" borderId="3" xfId="428" applyNumberFormat="1" applyFont="1" applyFill="1" applyBorder="1" applyAlignment="1">
      <alignment horizontal="right" vertical="center"/>
    </xf>
    <xf numFmtId="184" fontId="125" fillId="0" borderId="3" xfId="428" applyNumberFormat="1" applyFont="1" applyBorder="1" applyAlignment="1">
      <alignment horizontal="right"/>
    </xf>
    <xf numFmtId="183" fontId="77" fillId="0" borderId="3" xfId="0" applyNumberFormat="1" applyFont="1" applyBorder="1" applyAlignment="1">
      <alignment horizontal="right" vertical="center"/>
    </xf>
    <xf numFmtId="184" fontId="125" fillId="0" borderId="7" xfId="428" applyNumberFormat="1" applyFont="1" applyBorder="1" applyAlignment="1">
      <alignment horizontal="right"/>
    </xf>
    <xf numFmtId="183" fontId="77" fillId="0" borderId="7" xfId="0" applyNumberFormat="1" applyFont="1" applyBorder="1" applyAlignment="1">
      <alignment horizontal="right" vertical="center"/>
    </xf>
    <xf numFmtId="197" fontId="77" fillId="0" borderId="24" xfId="428" applyNumberFormat="1" applyFont="1" applyFill="1" applyBorder="1" applyAlignment="1">
      <alignment horizontal="right" vertical="center"/>
    </xf>
    <xf numFmtId="196" fontId="77" fillId="0" borderId="23" xfId="428" applyNumberFormat="1" applyFont="1" applyFill="1" applyBorder="1" applyAlignment="1">
      <alignment horizontal="right" vertical="center"/>
    </xf>
    <xf numFmtId="195" fontId="0" fillId="0" borderId="0" xfId="0" applyNumberFormat="1"/>
    <xf numFmtId="43" fontId="24" fillId="0" borderId="0" xfId="423" applyNumberFormat="1" applyFont="1" applyAlignment="1">
      <alignment horizontal="center" vertical="center"/>
    </xf>
    <xf numFmtId="0" fontId="78" fillId="0" borderId="0" xfId="0" applyFont="1" applyAlignment="1">
      <alignment vertical="center"/>
    </xf>
    <xf numFmtId="185" fontId="77" fillId="0" borderId="0" xfId="0" applyNumberFormat="1" applyFont="1" applyAlignment="1">
      <alignment horizontal="center" vertical="center"/>
    </xf>
    <xf numFmtId="0" fontId="126" fillId="0" borderId="0" xfId="0" applyFont="1" applyFill="1" applyAlignment="1">
      <alignment vertical="center"/>
    </xf>
    <xf numFmtId="0" fontId="127" fillId="0" borderId="0" xfId="0" applyFont="1" applyFill="1" applyAlignment="1">
      <alignment vertical="center"/>
    </xf>
    <xf numFmtId="0" fontId="84" fillId="0" borderId="0" xfId="0" applyFont="1" applyFill="1" applyBorder="1" applyAlignment="1">
      <alignment horizontal="center" vertical="center" wrapText="1"/>
    </xf>
    <xf numFmtId="0" fontId="128" fillId="0" borderId="0" xfId="0" applyFont="1" applyFill="1" applyBorder="1" applyAlignment="1">
      <alignment horizontal="center" vertical="center" wrapText="1"/>
    </xf>
    <xf numFmtId="0" fontId="84" fillId="2" borderId="75" xfId="0" applyFont="1" applyFill="1" applyBorder="1" applyAlignment="1">
      <alignment horizontal="center" vertical="center" wrapText="1"/>
    </xf>
    <xf numFmtId="0" fontId="84" fillId="2" borderId="76" xfId="0" applyFont="1" applyFill="1" applyBorder="1" applyAlignment="1">
      <alignment horizontal="center" vertical="center" wrapText="1"/>
    </xf>
    <xf numFmtId="0" fontId="77" fillId="0" borderId="79" xfId="0" applyFont="1" applyFill="1" applyBorder="1" applyAlignment="1">
      <alignment horizontal="center" vertical="center" wrapText="1"/>
    </xf>
    <xf numFmtId="183" fontId="77" fillId="0" borderId="79" xfId="617" applyNumberFormat="1" applyFont="1" applyFill="1" applyBorder="1" applyAlignment="1">
      <alignment horizontal="right" vertical="center"/>
    </xf>
    <xf numFmtId="185" fontId="77" fillId="0" borderId="80" xfId="617" applyNumberFormat="1" applyFont="1" applyFill="1" applyBorder="1" applyAlignment="1">
      <alignment horizontal="right" vertical="center"/>
    </xf>
    <xf numFmtId="0" fontId="77" fillId="0" borderId="0" xfId="0" applyFont="1" applyFill="1" applyBorder="1" applyAlignment="1">
      <alignment horizontal="right" vertical="center" wrapText="1"/>
    </xf>
    <xf numFmtId="41" fontId="127" fillId="0" borderId="0" xfId="0" applyNumberFormat="1" applyFont="1" applyFill="1" applyBorder="1" applyAlignment="1">
      <alignment vertical="center"/>
    </xf>
    <xf numFmtId="0" fontId="127" fillId="0" borderId="0" xfId="0" applyFont="1" applyFill="1" applyBorder="1" applyAlignment="1">
      <alignment vertical="center"/>
    </xf>
    <xf numFmtId="0" fontId="77" fillId="0" borderId="81" xfId="0" applyFont="1" applyFill="1" applyBorder="1" applyAlignment="1">
      <alignment horizontal="center" vertical="center" wrapText="1"/>
    </xf>
    <xf numFmtId="183" fontId="77" fillId="0" borderId="81" xfId="428" applyNumberFormat="1" applyFont="1" applyFill="1" applyBorder="1" applyAlignment="1">
      <alignment horizontal="right" vertical="center"/>
    </xf>
    <xf numFmtId="183" fontId="77" fillId="0" borderId="82" xfId="428" applyNumberFormat="1" applyFont="1" applyFill="1" applyBorder="1" applyAlignment="1">
      <alignment horizontal="right" vertical="center"/>
    </xf>
    <xf numFmtId="185" fontId="77" fillId="0" borderId="83" xfId="428" applyNumberFormat="1" applyFont="1" applyFill="1" applyBorder="1" applyAlignment="1">
      <alignment horizontal="right" vertical="center"/>
    </xf>
    <xf numFmtId="198" fontId="127" fillId="0" borderId="0" xfId="0" applyNumberFormat="1" applyFont="1" applyFill="1" applyBorder="1" applyAlignment="1">
      <alignment vertical="center"/>
    </xf>
    <xf numFmtId="183" fontId="77" fillId="0" borderId="84" xfId="428" applyNumberFormat="1" applyFont="1" applyFill="1" applyBorder="1" applyAlignment="1">
      <alignment horizontal="right" vertical="center"/>
    </xf>
    <xf numFmtId="183" fontId="77" fillId="0" borderId="85" xfId="428" applyNumberFormat="1" applyFont="1" applyFill="1" applyBorder="1" applyAlignment="1">
      <alignment horizontal="right" vertical="center"/>
    </xf>
    <xf numFmtId="197" fontId="77" fillId="0" borderId="0" xfId="0" applyNumberFormat="1" applyFont="1" applyFill="1" applyBorder="1" applyAlignment="1">
      <alignment horizontal="right" vertical="center" wrapText="1"/>
    </xf>
    <xf numFmtId="0" fontId="77" fillId="0" borderId="73" xfId="0" applyFont="1" applyFill="1" applyBorder="1" applyAlignment="1">
      <alignment horizontal="center" vertical="center" wrapText="1"/>
    </xf>
    <xf numFmtId="183" fontId="77" fillId="0" borderId="73" xfId="428" applyNumberFormat="1" applyFont="1" applyFill="1" applyBorder="1" applyAlignment="1">
      <alignment horizontal="right" vertical="center"/>
    </xf>
    <xf numFmtId="183" fontId="77" fillId="0" borderId="86" xfId="428" applyNumberFormat="1" applyFont="1" applyFill="1" applyBorder="1" applyAlignment="1">
      <alignment horizontal="right" vertical="center"/>
    </xf>
    <xf numFmtId="185" fontId="77" fillId="0" borderId="87" xfId="428" applyNumberFormat="1" applyFont="1" applyFill="1" applyBorder="1" applyAlignment="1">
      <alignment horizontal="right" vertical="center"/>
    </xf>
    <xf numFmtId="185" fontId="77" fillId="0" borderId="88" xfId="428" applyNumberFormat="1" applyFont="1" applyFill="1" applyBorder="1" applyAlignment="1">
      <alignment horizontal="right" vertical="center"/>
    </xf>
    <xf numFmtId="0" fontId="77" fillId="0" borderId="0" xfId="0" applyFont="1" applyFill="1" applyBorder="1" applyAlignment="1">
      <alignment horizontal="center" vertical="center" wrapText="1"/>
    </xf>
    <xf numFmtId="183" fontId="77" fillId="0" borderId="0" xfId="428" applyNumberFormat="1" applyFont="1" applyFill="1" applyBorder="1" applyAlignment="1">
      <alignment horizontal="right" vertical="center"/>
    </xf>
    <xf numFmtId="185" fontId="77" fillId="0" borderId="0" xfId="428" applyNumberFormat="1" applyFont="1" applyFill="1" applyBorder="1" applyAlignment="1">
      <alignment horizontal="right" vertical="center"/>
    </xf>
    <xf numFmtId="197" fontId="77" fillId="0" borderId="0" xfId="0" applyNumberFormat="1" applyFont="1" applyAlignment="1">
      <alignment vertical="center"/>
    </xf>
    <xf numFmtId="0" fontId="129" fillId="0" borderId="0" xfId="0" applyFont="1" applyFill="1" applyBorder="1" applyAlignment="1">
      <alignment vertical="center"/>
    </xf>
    <xf numFmtId="0" fontId="129" fillId="0" borderId="0" xfId="0" applyFont="1" applyFill="1" applyBorder="1" applyAlignment="1">
      <alignment horizontal="left" vertical="center" wrapText="1" indent="1"/>
    </xf>
    <xf numFmtId="41" fontId="129" fillId="0" borderId="0" xfId="423" applyFont="1" applyFill="1" applyBorder="1" applyAlignment="1">
      <alignment vertical="center"/>
    </xf>
    <xf numFmtId="195" fontId="79" fillId="2" borderId="3" xfId="423" applyNumberFormat="1" applyFont="1" applyFill="1" applyBorder="1" applyAlignment="1">
      <alignment horizontal="center" vertical="center"/>
    </xf>
    <xf numFmtId="41" fontId="79" fillId="2" borderId="3" xfId="423" applyFont="1" applyFill="1" applyBorder="1" applyAlignment="1">
      <alignment horizontal="center" vertical="center"/>
    </xf>
    <xf numFmtId="41" fontId="79" fillId="2" borderId="9" xfId="423" applyFont="1" applyFill="1" applyBorder="1" applyAlignment="1">
      <alignment horizontal="center" vertical="center"/>
    </xf>
    <xf numFmtId="41" fontId="83" fillId="0" borderId="12" xfId="428" applyFont="1" applyBorder="1" applyAlignment="1">
      <alignment horizontal="center" vertical="center"/>
    </xf>
    <xf numFmtId="184" fontId="83" fillId="0" borderId="8" xfId="428" applyNumberFormat="1" applyFont="1" applyBorder="1" applyAlignment="1">
      <alignment horizontal="right" vertical="center"/>
    </xf>
    <xf numFmtId="183" fontId="83" fillId="0" borderId="8" xfId="428" applyNumberFormat="1" applyFont="1" applyBorder="1" applyAlignment="1">
      <alignment horizontal="right" vertical="center"/>
    </xf>
    <xf numFmtId="200" fontId="83" fillId="0" borderId="8" xfId="428" applyNumberFormat="1" applyFont="1" applyBorder="1" applyAlignment="1">
      <alignment horizontal="right" vertical="center"/>
    </xf>
    <xf numFmtId="200" fontId="83" fillId="0" borderId="16" xfId="428" applyNumberFormat="1" applyFont="1" applyFill="1" applyBorder="1" applyAlignment="1">
      <alignment horizontal="right" vertical="center"/>
    </xf>
    <xf numFmtId="199" fontId="125" fillId="0" borderId="0" xfId="613" applyNumberFormat="1" applyFont="1">
      <alignment vertical="center"/>
    </xf>
    <xf numFmtId="41" fontId="83" fillId="0" borderId="6" xfId="428" applyFont="1" applyBorder="1" applyAlignment="1">
      <alignment vertical="center"/>
    </xf>
    <xf numFmtId="183" fontId="83" fillId="0" borderId="14" xfId="0" applyNumberFormat="1" applyFont="1" applyBorder="1" applyAlignment="1">
      <alignment vertical="center"/>
    </xf>
    <xf numFmtId="197" fontId="83" fillId="0" borderId="14" xfId="428" applyNumberFormat="1" applyFont="1" applyBorder="1" applyAlignment="1">
      <alignment horizontal="right" vertical="center"/>
    </xf>
    <xf numFmtId="200" fontId="83" fillId="0" borderId="13" xfId="428" applyNumberFormat="1" applyFont="1" applyBorder="1" applyAlignment="1">
      <alignment horizontal="right" vertical="center"/>
    </xf>
    <xf numFmtId="41" fontId="83" fillId="0" borderId="4" xfId="428" applyFont="1" applyBorder="1" applyAlignment="1">
      <alignment vertical="center"/>
    </xf>
    <xf numFmtId="184" fontId="83" fillId="0" borderId="3" xfId="428" applyNumberFormat="1" applyFont="1" applyBorder="1" applyAlignment="1">
      <alignment horizontal="right" vertical="center"/>
    </xf>
    <xf numFmtId="183" fontId="83" fillId="0" borderId="3" xfId="0" applyNumberFormat="1" applyFont="1" applyBorder="1" applyAlignment="1">
      <alignment vertical="center"/>
    </xf>
    <xf numFmtId="41" fontId="83" fillId="0" borderId="4" xfId="428" applyFont="1" applyFill="1" applyBorder="1" applyAlignment="1">
      <alignment vertical="center"/>
    </xf>
    <xf numFmtId="184" fontId="83" fillId="0" borderId="3" xfId="428" applyNumberFormat="1" applyFont="1" applyFill="1" applyBorder="1" applyAlignment="1">
      <alignment horizontal="right" vertical="center"/>
    </xf>
    <xf numFmtId="41" fontId="83" fillId="0" borderId="5" xfId="428" applyFont="1" applyBorder="1" applyAlignment="1">
      <alignment vertical="center"/>
    </xf>
    <xf numFmtId="184" fontId="83" fillId="0" borderId="7" xfId="428" applyNumberFormat="1" applyFont="1" applyBorder="1" applyAlignment="1">
      <alignment horizontal="right" vertical="center"/>
    </xf>
    <xf numFmtId="183" fontId="83" fillId="0" borderId="7" xfId="0" applyNumberFormat="1" applyFont="1" applyBorder="1" applyAlignment="1">
      <alignment vertical="center"/>
    </xf>
    <xf numFmtId="197" fontId="83" fillId="0" borderId="24" xfId="428" applyNumberFormat="1" applyFont="1" applyBorder="1" applyAlignment="1">
      <alignment horizontal="right" vertical="center"/>
    </xf>
    <xf numFmtId="200" fontId="83" fillId="0" borderId="23" xfId="428" applyNumberFormat="1" applyFont="1" applyBorder="1" applyAlignment="1">
      <alignment horizontal="right" vertical="center"/>
    </xf>
    <xf numFmtId="197" fontId="77" fillId="0" borderId="0" xfId="0" applyNumberFormat="1" applyFont="1"/>
    <xf numFmtId="201" fontId="12" fillId="0" borderId="0" xfId="423" applyNumberFormat="1" applyFont="1" applyAlignment="1">
      <alignment vertical="center"/>
    </xf>
    <xf numFmtId="197" fontId="0" fillId="0" borderId="0" xfId="0" applyNumberFormat="1"/>
    <xf numFmtId="0" fontId="83" fillId="0" borderId="0" xfId="0" applyFont="1" applyFill="1" applyAlignment="1">
      <alignment vertical="center"/>
    </xf>
    <xf numFmtId="0" fontId="8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77" fillId="0" borderId="0" xfId="0" applyFont="1" applyFill="1" applyAlignment="1">
      <alignment vertical="center"/>
    </xf>
    <xf numFmtId="0" fontId="84" fillId="2" borderId="86" xfId="0" applyFont="1" applyFill="1" applyBorder="1" applyAlignment="1">
      <alignment horizontal="center" vertical="center" wrapText="1"/>
    </xf>
    <xf numFmtId="0" fontId="84" fillId="2" borderId="87" xfId="0" applyFont="1" applyFill="1" applyBorder="1" applyAlignment="1">
      <alignment horizontal="center" vertical="center" wrapText="1"/>
    </xf>
    <xf numFmtId="183" fontId="77" fillId="0" borderId="89" xfId="617" applyNumberFormat="1" applyFont="1" applyFill="1" applyBorder="1" applyAlignment="1">
      <alignment horizontal="right" vertical="center"/>
    </xf>
    <xf numFmtId="41" fontId="19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85" fontId="77" fillId="0" borderId="90" xfId="428" applyNumberFormat="1" applyFont="1" applyFill="1" applyBorder="1" applyAlignment="1">
      <alignment horizontal="right" vertical="center"/>
    </xf>
    <xf numFmtId="183" fontId="77" fillId="0" borderId="91" xfId="428" applyNumberFormat="1" applyFont="1" applyFill="1" applyBorder="1" applyAlignment="1">
      <alignment horizontal="right" vertical="center"/>
    </xf>
    <xf numFmtId="183" fontId="77" fillId="0" borderId="92" xfId="428" applyNumberFormat="1" applyFont="1" applyFill="1" applyBorder="1" applyAlignment="1">
      <alignment horizontal="right" vertical="center"/>
    </xf>
    <xf numFmtId="0" fontId="77" fillId="0" borderId="84" xfId="0" applyFont="1" applyFill="1" applyBorder="1" applyAlignment="1">
      <alignment horizontal="center" vertical="center" wrapText="1"/>
    </xf>
    <xf numFmtId="185" fontId="77" fillId="0" borderId="93" xfId="428" applyNumberFormat="1" applyFont="1" applyFill="1" applyBorder="1" applyAlignment="1">
      <alignment horizontal="right" vertical="center"/>
    </xf>
    <xf numFmtId="183" fontId="77" fillId="0" borderId="77" xfId="428" applyNumberFormat="1" applyFont="1" applyFill="1" applyBorder="1" applyAlignment="1">
      <alignment horizontal="right" vertical="center"/>
    </xf>
    <xf numFmtId="183" fontId="77" fillId="0" borderId="74" xfId="428" applyNumberFormat="1" applyFont="1" applyFill="1" applyBorder="1" applyAlignment="1">
      <alignment horizontal="right" vertical="center"/>
    </xf>
    <xf numFmtId="0" fontId="85" fillId="0" borderId="0" xfId="0" applyFont="1" applyFill="1" applyBorder="1" applyAlignment="1">
      <alignment vertical="center"/>
    </xf>
    <xf numFmtId="0" fontId="85" fillId="0" borderId="0" xfId="0" applyFont="1" applyFill="1" applyBorder="1" applyAlignment="1">
      <alignment horizontal="left" vertical="center" wrapText="1" indent="1"/>
    </xf>
    <xf numFmtId="184" fontId="103" fillId="0" borderId="0" xfId="423" applyNumberFormat="1" applyFont="1" applyFill="1" applyAlignment="1">
      <alignment horizontal="left" vertical="center"/>
    </xf>
    <xf numFmtId="41" fontId="130" fillId="0" borderId="0" xfId="423" applyFont="1" applyFill="1" applyBorder="1" applyAlignment="1">
      <alignment horizontal="left" vertical="center"/>
    </xf>
    <xf numFmtId="184" fontId="76" fillId="0" borderId="0" xfId="423" applyNumberFormat="1" applyFont="1" applyFill="1" applyAlignment="1">
      <alignment horizontal="left" vertical="center"/>
    </xf>
    <xf numFmtId="202" fontId="76" fillId="0" borderId="0" xfId="423" applyNumberFormat="1" applyFont="1" applyFill="1" applyAlignment="1">
      <alignment horizontal="left" vertical="center"/>
    </xf>
    <xf numFmtId="184" fontId="78" fillId="0" borderId="0" xfId="423" applyNumberFormat="1" applyFont="1" applyFill="1" applyAlignment="1">
      <alignment horizontal="left" vertical="center"/>
    </xf>
    <xf numFmtId="184" fontId="88" fillId="0" borderId="0" xfId="423" applyNumberFormat="1" applyFont="1" applyAlignment="1">
      <alignment vertical="center"/>
    </xf>
    <xf numFmtId="184" fontId="76" fillId="0" borderId="0" xfId="423" applyNumberFormat="1" applyFont="1" applyFill="1" applyAlignment="1">
      <alignment vertical="center" wrapText="1"/>
    </xf>
    <xf numFmtId="202" fontId="76" fillId="0" borderId="0" xfId="423" applyNumberFormat="1" applyFont="1" applyFill="1" applyAlignment="1">
      <alignment vertical="center" wrapText="1"/>
    </xf>
    <xf numFmtId="41" fontId="130" fillId="0" borderId="0" xfId="423" applyFont="1" applyFill="1" applyBorder="1" applyAlignment="1">
      <alignment vertical="center" wrapText="1"/>
    </xf>
    <xf numFmtId="41" fontId="132" fillId="0" borderId="0" xfId="423" applyFont="1" applyFill="1" applyBorder="1" applyAlignment="1">
      <alignment vertical="center" wrapText="1"/>
    </xf>
    <xf numFmtId="184" fontId="131" fillId="2" borderId="8" xfId="423" applyNumberFormat="1" applyFont="1" applyFill="1" applyBorder="1" applyAlignment="1">
      <alignment horizontal="center" vertical="center" wrapText="1"/>
    </xf>
    <xf numFmtId="202" fontId="131" fillId="2" borderId="8" xfId="423" applyNumberFormat="1" applyFont="1" applyFill="1" applyBorder="1" applyAlignment="1">
      <alignment horizontal="center" vertical="center" wrapText="1"/>
    </xf>
    <xf numFmtId="202" fontId="131" fillId="2" borderId="16" xfId="423" applyNumberFormat="1" applyFont="1" applyFill="1" applyBorder="1" applyAlignment="1">
      <alignment horizontal="center" vertical="center" wrapText="1"/>
    </xf>
    <xf numFmtId="184" fontId="133" fillId="0" borderId="65" xfId="428" applyNumberFormat="1" applyFont="1" applyFill="1" applyBorder="1" applyAlignment="1">
      <alignment horizontal="right" vertical="center"/>
    </xf>
    <xf numFmtId="202" fontId="133" fillId="0" borderId="65" xfId="428" applyNumberFormat="1" applyFont="1" applyFill="1" applyBorder="1" applyAlignment="1">
      <alignment horizontal="right" vertical="center"/>
    </xf>
    <xf numFmtId="202" fontId="133" fillId="0" borderId="22" xfId="428" applyNumberFormat="1" applyFont="1" applyFill="1" applyBorder="1" applyAlignment="1">
      <alignment horizontal="right" vertical="center"/>
    </xf>
    <xf numFmtId="183" fontId="39" fillId="0" borderId="0" xfId="609" applyNumberFormat="1" applyFill="1">
      <alignment vertical="center"/>
    </xf>
    <xf numFmtId="41" fontId="19" fillId="0" borderId="0" xfId="423" applyFont="1" applyFill="1" applyBorder="1" applyAlignment="1">
      <alignment vertical="center" wrapText="1"/>
    </xf>
    <xf numFmtId="184" fontId="133" fillId="0" borderId="25" xfId="428" applyNumberFormat="1" applyFont="1" applyFill="1" applyBorder="1" applyAlignment="1">
      <alignment horizontal="right" vertical="center"/>
    </xf>
    <xf numFmtId="202" fontId="133" fillId="0" borderId="25" xfId="428" applyNumberFormat="1" applyFont="1" applyFill="1" applyBorder="1" applyAlignment="1">
      <alignment horizontal="right" vertical="center"/>
    </xf>
    <xf numFmtId="184" fontId="133" fillId="0" borderId="3" xfId="423" applyNumberFormat="1" applyFont="1" applyFill="1" applyBorder="1" applyAlignment="1">
      <alignment horizontal="center" vertical="center" wrapText="1"/>
    </xf>
    <xf numFmtId="184" fontId="133" fillId="0" borderId="3" xfId="428" applyNumberFormat="1" applyFont="1" applyFill="1" applyBorder="1" applyAlignment="1">
      <alignment horizontal="right" vertical="center"/>
    </xf>
    <xf numFmtId="202" fontId="133" fillId="0" borderId="3" xfId="428" applyNumberFormat="1" applyFont="1" applyFill="1" applyBorder="1" applyAlignment="1">
      <alignment horizontal="right" vertical="center"/>
    </xf>
    <xf numFmtId="202" fontId="133" fillId="0" borderId="9" xfId="428" applyNumberFormat="1" applyFont="1" applyFill="1" applyBorder="1" applyAlignment="1">
      <alignment horizontal="right" vertical="center"/>
    </xf>
    <xf numFmtId="184" fontId="133" fillId="0" borderId="3" xfId="423" quotePrefix="1" applyNumberFormat="1" applyFont="1" applyFill="1" applyBorder="1" applyAlignment="1">
      <alignment horizontal="center" vertical="center" wrapText="1"/>
    </xf>
    <xf numFmtId="184" fontId="133" fillId="0" borderId="7" xfId="423" applyNumberFormat="1" applyFont="1" applyFill="1" applyBorder="1" applyAlignment="1">
      <alignment horizontal="center" vertical="center" wrapText="1"/>
    </xf>
    <xf numFmtId="184" fontId="133" fillId="0" borderId="7" xfId="423" quotePrefix="1" applyNumberFormat="1" applyFont="1" applyFill="1" applyBorder="1" applyAlignment="1">
      <alignment horizontal="center" vertical="center" wrapText="1"/>
    </xf>
    <xf numFmtId="184" fontId="133" fillId="0" borderId="7" xfId="428" applyNumberFormat="1" applyFont="1" applyFill="1" applyBorder="1" applyAlignment="1">
      <alignment horizontal="right" vertical="center"/>
    </xf>
    <xf numFmtId="202" fontId="133" fillId="0" borderId="7" xfId="428" applyNumberFormat="1" applyFont="1" applyFill="1" applyBorder="1" applyAlignment="1">
      <alignment horizontal="right" vertical="center"/>
    </xf>
    <xf numFmtId="202" fontId="133" fillId="0" borderId="10" xfId="428" applyNumberFormat="1" applyFont="1" applyFill="1" applyBorder="1" applyAlignment="1">
      <alignment horizontal="right" vertical="center"/>
    </xf>
    <xf numFmtId="184" fontId="133" fillId="0" borderId="0" xfId="428" applyNumberFormat="1" applyFont="1" applyFill="1" applyBorder="1" applyAlignment="1">
      <alignment horizontal="right" vertical="center"/>
    </xf>
    <xf numFmtId="202" fontId="133" fillId="0" borderId="0" xfId="428" applyNumberFormat="1" applyFont="1" applyFill="1" applyBorder="1" applyAlignment="1">
      <alignment horizontal="right" vertical="center"/>
    </xf>
    <xf numFmtId="41" fontId="133" fillId="0" borderId="0" xfId="423" applyFont="1" applyBorder="1" applyAlignment="1">
      <alignment vertical="center"/>
    </xf>
    <xf numFmtId="184" fontId="133" fillId="0" borderId="0" xfId="423" applyNumberFormat="1" applyFont="1" applyFill="1" applyBorder="1" applyAlignment="1">
      <alignment vertical="center" wrapText="1"/>
    </xf>
    <xf numFmtId="184" fontId="133" fillId="0" borderId="0" xfId="423" quotePrefix="1" applyNumberFormat="1" applyFont="1" applyFill="1" applyBorder="1" applyAlignment="1">
      <alignment vertical="center" wrapText="1"/>
    </xf>
    <xf numFmtId="197" fontId="133" fillId="0" borderId="0" xfId="423" applyNumberFormat="1" applyFont="1" applyFill="1" applyBorder="1" applyAlignment="1">
      <alignment vertical="center" wrapText="1"/>
    </xf>
    <xf numFmtId="202" fontId="133" fillId="0" borderId="0" xfId="423" applyNumberFormat="1" applyFont="1" applyFill="1" applyBorder="1" applyAlignment="1">
      <alignment vertical="center" wrapText="1"/>
    </xf>
    <xf numFmtId="184" fontId="133" fillId="0" borderId="14" xfId="428" applyNumberFormat="1" applyFont="1" applyFill="1" applyBorder="1" applyAlignment="1">
      <alignment horizontal="right" vertical="center"/>
    </xf>
    <xf numFmtId="202" fontId="133" fillId="0" borderId="14" xfId="428" applyNumberFormat="1" applyFont="1" applyFill="1" applyBorder="1" applyAlignment="1">
      <alignment horizontal="right" vertical="center"/>
    </xf>
    <xf numFmtId="202" fontId="133" fillId="0" borderId="13" xfId="428" applyNumberFormat="1" applyFont="1" applyFill="1" applyBorder="1" applyAlignment="1">
      <alignment horizontal="right" vertical="center"/>
    </xf>
    <xf numFmtId="41" fontId="133" fillId="0" borderId="3" xfId="0" applyNumberFormat="1" applyFont="1" applyBorder="1" applyAlignment="1">
      <alignment vertical="center"/>
    </xf>
    <xf numFmtId="202" fontId="133" fillId="0" borderId="3" xfId="0" applyNumberFormat="1" applyFont="1" applyBorder="1" applyAlignment="1">
      <alignment vertical="center"/>
    </xf>
    <xf numFmtId="183" fontId="39" fillId="0" borderId="0" xfId="613" applyNumberFormat="1" applyFill="1">
      <alignment vertical="center"/>
    </xf>
    <xf numFmtId="183" fontId="39" fillId="0" borderId="0" xfId="613" applyNumberFormat="1">
      <alignment vertical="center"/>
    </xf>
    <xf numFmtId="41" fontId="133" fillId="0" borderId="7" xfId="0" applyNumberFormat="1" applyFont="1" applyBorder="1" applyAlignment="1">
      <alignment vertical="center"/>
    </xf>
    <xf numFmtId="202" fontId="133" fillId="0" borderId="7" xfId="0" applyNumberFormat="1" applyFont="1" applyBorder="1" applyAlignment="1">
      <alignment vertical="center"/>
    </xf>
    <xf numFmtId="184" fontId="133" fillId="0" borderId="0" xfId="423" applyNumberFormat="1" applyFont="1" applyFill="1" applyBorder="1" applyAlignment="1">
      <alignment horizontal="center" vertical="center" wrapText="1"/>
    </xf>
    <xf numFmtId="184" fontId="133" fillId="0" borderId="0" xfId="0" applyNumberFormat="1" applyFont="1" applyFill="1" applyBorder="1" applyAlignment="1">
      <alignment vertical="center" wrapText="1"/>
    </xf>
    <xf numFmtId="184" fontId="133" fillId="0" borderId="0" xfId="423" quotePrefix="1" applyNumberFormat="1" applyFont="1" applyFill="1" applyBorder="1" applyAlignment="1">
      <alignment horizontal="center" vertical="center" wrapText="1"/>
    </xf>
    <xf numFmtId="184" fontId="133" fillId="0" borderId="0" xfId="0" applyNumberFormat="1" applyFont="1" applyBorder="1" applyAlignment="1">
      <alignment vertical="center"/>
    </xf>
    <xf numFmtId="202" fontId="133" fillId="0" borderId="0" xfId="0" applyNumberFormat="1" applyFont="1" applyBorder="1" applyAlignment="1">
      <alignment vertical="center"/>
    </xf>
    <xf numFmtId="41" fontId="24" fillId="0" borderId="0" xfId="423" applyFont="1" applyFill="1" applyBorder="1" applyAlignment="1">
      <alignment horizontal="right" vertical="center" wrapText="1"/>
    </xf>
    <xf numFmtId="184" fontId="133" fillId="0" borderId="3" xfId="0" applyNumberFormat="1" applyFont="1" applyBorder="1" applyAlignment="1">
      <alignment horizontal="center" vertical="center" wrapText="1"/>
    </xf>
    <xf numFmtId="184" fontId="133" fillId="0" borderId="3" xfId="423" applyNumberFormat="1" applyFont="1" applyFill="1" applyBorder="1" applyAlignment="1">
      <alignment horizontal="center" vertical="center" wrapText="1" shrinkToFit="1"/>
    </xf>
    <xf numFmtId="184" fontId="133" fillId="0" borderId="7" xfId="617" applyNumberFormat="1" applyFont="1" applyFill="1" applyBorder="1" applyAlignment="1">
      <alignment horizontal="right" vertical="center"/>
    </xf>
    <xf numFmtId="184" fontId="133" fillId="0" borderId="0" xfId="617" applyNumberFormat="1" applyFont="1" applyFill="1" applyBorder="1" applyAlignment="1">
      <alignment horizontal="right" vertical="center"/>
    </xf>
    <xf numFmtId="41" fontId="24" fillId="0" borderId="0" xfId="423" applyFont="1" applyFill="1" applyBorder="1" applyAlignment="1">
      <alignment vertical="center" wrapText="1"/>
    </xf>
    <xf numFmtId="184" fontId="133" fillId="0" borderId="4" xfId="423" applyNumberFormat="1" applyFont="1" applyFill="1" applyBorder="1" applyAlignment="1">
      <alignment horizontal="center" vertical="center" wrapText="1"/>
    </xf>
    <xf numFmtId="184" fontId="133" fillId="0" borderId="5" xfId="423" applyNumberFormat="1" applyFont="1" applyFill="1" applyBorder="1" applyAlignment="1">
      <alignment horizontal="center" vertical="center" wrapText="1"/>
    </xf>
    <xf numFmtId="184" fontId="133" fillId="0" borderId="66" xfId="423" applyNumberFormat="1" applyFont="1" applyFill="1" applyBorder="1" applyAlignment="1">
      <alignment horizontal="center" vertical="center" wrapText="1"/>
    </xf>
    <xf numFmtId="184" fontId="133" fillId="0" borderId="66" xfId="0" applyNumberFormat="1" applyFont="1" applyBorder="1" applyAlignment="1">
      <alignment horizontal="center" vertical="center" wrapText="1"/>
    </xf>
    <xf numFmtId="184" fontId="133" fillId="0" borderId="66" xfId="423" quotePrefix="1" applyNumberFormat="1" applyFont="1" applyFill="1" applyBorder="1" applyAlignment="1">
      <alignment horizontal="center" vertical="center" wrapText="1"/>
    </xf>
    <xf numFmtId="184" fontId="133" fillId="0" borderId="66" xfId="428" applyNumberFormat="1" applyFont="1" applyFill="1" applyBorder="1" applyAlignment="1">
      <alignment horizontal="right" vertical="center"/>
    </xf>
    <xf numFmtId="202" fontId="133" fillId="0" borderId="66" xfId="428" applyNumberFormat="1" applyFont="1" applyFill="1" applyBorder="1" applyAlignment="1">
      <alignment horizontal="right" vertical="center"/>
    </xf>
    <xf numFmtId="184" fontId="130" fillId="0" borderId="0" xfId="423" applyNumberFormat="1" applyFont="1" applyFill="1" applyAlignment="1">
      <alignment vertical="center" wrapText="1"/>
    </xf>
    <xf numFmtId="184" fontId="130" fillId="0" borderId="0" xfId="423" quotePrefix="1" applyNumberFormat="1" applyFont="1" applyFill="1" applyAlignment="1">
      <alignment vertical="center" wrapText="1"/>
    </xf>
    <xf numFmtId="184" fontId="130" fillId="0" borderId="0" xfId="423" applyNumberFormat="1" applyFont="1" applyFill="1" applyBorder="1" applyAlignment="1">
      <alignment vertical="center" wrapText="1"/>
    </xf>
    <xf numFmtId="202" fontId="130" fillId="0" borderId="0" xfId="423" applyNumberFormat="1" applyFont="1" applyFill="1" applyBorder="1" applyAlignment="1">
      <alignment vertical="center" wrapText="1"/>
    </xf>
    <xf numFmtId="202" fontId="130" fillId="0" borderId="0" xfId="423" applyNumberFormat="1" applyFont="1" applyFill="1" applyAlignment="1">
      <alignment vertical="center" wrapText="1"/>
    </xf>
    <xf numFmtId="41" fontId="134" fillId="0" borderId="0" xfId="423" applyFont="1" applyAlignment="1">
      <alignment vertical="center"/>
    </xf>
    <xf numFmtId="202" fontId="134" fillId="0" borderId="0" xfId="423" applyNumberFormat="1" applyFont="1" applyAlignment="1">
      <alignment vertical="center"/>
    </xf>
    <xf numFmtId="41" fontId="134" fillId="0" borderId="0" xfId="423" applyFont="1" applyBorder="1" applyAlignment="1">
      <alignment vertical="center"/>
    </xf>
    <xf numFmtId="202" fontId="82" fillId="0" borderId="0" xfId="423" applyNumberFormat="1" applyFont="1" applyAlignment="1">
      <alignment vertical="center"/>
    </xf>
    <xf numFmtId="41" fontId="135" fillId="0" borderId="0" xfId="423" applyFont="1" applyAlignment="1">
      <alignment vertical="center"/>
    </xf>
    <xf numFmtId="41" fontId="135" fillId="0" borderId="0" xfId="423" applyFont="1" applyBorder="1" applyAlignment="1">
      <alignment vertical="center"/>
    </xf>
    <xf numFmtId="202" fontId="76" fillId="0" borderId="0" xfId="423" applyNumberFormat="1" applyFont="1" applyAlignment="1">
      <alignment vertical="center"/>
    </xf>
    <xf numFmtId="41" fontId="130" fillId="0" borderId="0" xfId="423" applyFont="1" applyAlignment="1">
      <alignment vertical="center"/>
    </xf>
    <xf numFmtId="41" fontId="130" fillId="0" borderId="0" xfId="423" applyFont="1" applyBorder="1" applyAlignment="1">
      <alignment vertical="center"/>
    </xf>
    <xf numFmtId="41" fontId="132" fillId="0" borderId="0" xfId="423" applyFont="1" applyBorder="1" applyAlignment="1">
      <alignment horizontal="center" vertical="center" wrapText="1"/>
    </xf>
    <xf numFmtId="41" fontId="131" fillId="2" borderId="7" xfId="423" applyFont="1" applyFill="1" applyBorder="1" applyAlignment="1">
      <alignment horizontal="center" vertical="center" wrapText="1"/>
    </xf>
    <xf numFmtId="202" fontId="131" fillId="2" borderId="7" xfId="423" applyNumberFormat="1" applyFont="1" applyFill="1" applyBorder="1" applyAlignment="1">
      <alignment horizontal="center" vertical="center" wrapText="1"/>
    </xf>
    <xf numFmtId="202" fontId="131" fillId="2" borderId="10" xfId="423" applyNumberFormat="1" applyFont="1" applyFill="1" applyBorder="1" applyAlignment="1">
      <alignment horizontal="center" vertical="center" wrapText="1"/>
    </xf>
    <xf numFmtId="41" fontId="133" fillId="0" borderId="19" xfId="423" applyFont="1" applyBorder="1" applyAlignment="1">
      <alignment horizontal="center" vertical="center"/>
    </xf>
    <xf numFmtId="184" fontId="133" fillId="0" borderId="20" xfId="428" applyNumberFormat="1" applyFont="1" applyFill="1" applyBorder="1" applyAlignment="1">
      <alignment horizontal="right" vertical="center"/>
    </xf>
    <xf numFmtId="202" fontId="133" fillId="0" borderId="20" xfId="428" applyNumberFormat="1" applyFont="1" applyFill="1" applyBorder="1" applyAlignment="1">
      <alignment horizontal="right" vertical="center"/>
    </xf>
    <xf numFmtId="202" fontId="133" fillId="0" borderId="21" xfId="428" applyNumberFormat="1" applyFont="1" applyFill="1" applyBorder="1" applyAlignment="1">
      <alignment horizontal="right" vertical="center"/>
    </xf>
    <xf numFmtId="41" fontId="133" fillId="0" borderId="6" xfId="423" applyFont="1" applyBorder="1" applyAlignment="1">
      <alignment vertical="center"/>
    </xf>
    <xf numFmtId="202" fontId="133" fillId="0" borderId="99" xfId="428" applyNumberFormat="1" applyFont="1" applyFill="1" applyBorder="1" applyAlignment="1">
      <alignment horizontal="right" vertical="center"/>
    </xf>
    <xf numFmtId="41" fontId="133" fillId="0" borderId="4" xfId="423" applyFont="1" applyBorder="1" applyAlignment="1">
      <alignment vertical="center"/>
    </xf>
    <xf numFmtId="41" fontId="133" fillId="0" borderId="4" xfId="423" applyFont="1" applyFill="1" applyBorder="1" applyAlignment="1">
      <alignment vertical="center"/>
    </xf>
    <xf numFmtId="41" fontId="130" fillId="0" borderId="0" xfId="423" applyFont="1" applyFill="1" applyBorder="1" applyAlignment="1">
      <alignment vertical="center"/>
    </xf>
    <xf numFmtId="41" fontId="133" fillId="0" borderId="5" xfId="423" applyFont="1" applyBorder="1" applyAlignment="1">
      <alignment vertical="center"/>
    </xf>
    <xf numFmtId="195" fontId="133" fillId="0" borderId="7" xfId="428" applyNumberFormat="1" applyFont="1" applyFill="1" applyBorder="1" applyAlignment="1">
      <alignment horizontal="right" vertical="center"/>
    </xf>
    <xf numFmtId="197" fontId="133" fillId="0" borderId="0" xfId="423" applyNumberFormat="1" applyFont="1" applyBorder="1" applyAlignment="1">
      <alignment vertical="center"/>
    </xf>
    <xf numFmtId="202" fontId="133" fillId="0" borderId="0" xfId="423" applyNumberFormat="1" applyFont="1" applyBorder="1" applyAlignment="1">
      <alignment vertical="center"/>
    </xf>
    <xf numFmtId="197" fontId="76" fillId="0" borderId="0" xfId="423" applyNumberFormat="1" applyFont="1" applyAlignment="1">
      <alignment vertical="center"/>
    </xf>
    <xf numFmtId="202" fontId="77" fillId="0" borderId="0" xfId="0" applyNumberFormat="1" applyFont="1" applyAlignment="1">
      <alignment vertical="center"/>
    </xf>
    <xf numFmtId="202" fontId="136" fillId="0" borderId="0" xfId="0" applyNumberFormat="1" applyFont="1" applyAlignment="1">
      <alignment vertical="center"/>
    </xf>
    <xf numFmtId="0" fontId="136" fillId="0" borderId="0" xfId="0" applyFont="1" applyAlignment="1">
      <alignment vertical="center"/>
    </xf>
    <xf numFmtId="0" fontId="0" fillId="0" borderId="0" xfId="0" applyAlignment="1">
      <alignment vertical="center"/>
    </xf>
    <xf numFmtId="0" fontId="78" fillId="0" borderId="0" xfId="863" applyFont="1" applyAlignment="1">
      <alignment horizontal="center" vertical="center"/>
    </xf>
    <xf numFmtId="202" fontId="76" fillId="0" borderId="0" xfId="863" applyNumberFormat="1" applyFont="1" applyAlignment="1">
      <alignment horizontal="center" vertical="center"/>
    </xf>
    <xf numFmtId="0" fontId="76" fillId="0" borderId="0" xfId="863" applyFont="1" applyAlignment="1">
      <alignment horizontal="center" vertical="center"/>
    </xf>
    <xf numFmtId="202" fontId="74" fillId="0" borderId="0" xfId="863" applyNumberFormat="1" applyFont="1" applyAlignment="1">
      <alignment horizontal="center" vertical="center"/>
    </xf>
    <xf numFmtId="0" fontId="74" fillId="0" borderId="0" xfId="863" applyFont="1" applyAlignment="1">
      <alignment horizontal="center" vertical="center"/>
    </xf>
    <xf numFmtId="0" fontId="79" fillId="0" borderId="0" xfId="863" applyFont="1" applyAlignment="1">
      <alignment horizontal="center" vertical="center"/>
    </xf>
    <xf numFmtId="41" fontId="93" fillId="2" borderId="7" xfId="423" applyFont="1" applyFill="1" applyBorder="1" applyAlignment="1">
      <alignment horizontal="center" vertical="center" wrapText="1"/>
    </xf>
    <xf numFmtId="202" fontId="93" fillId="2" borderId="7" xfId="423" applyNumberFormat="1" applyFont="1" applyFill="1" applyBorder="1" applyAlignment="1">
      <alignment horizontal="center" vertical="center" wrapText="1"/>
    </xf>
    <xf numFmtId="202" fontId="137" fillId="2" borderId="7" xfId="423" applyNumberFormat="1" applyFont="1" applyFill="1" applyBorder="1" applyAlignment="1">
      <alignment horizontal="center" vertical="center" wrapText="1"/>
    </xf>
    <xf numFmtId="41" fontId="137" fillId="2" borderId="7" xfId="423" applyFont="1" applyFill="1" applyBorder="1" applyAlignment="1">
      <alignment horizontal="center" vertical="center" wrapText="1"/>
    </xf>
    <xf numFmtId="202" fontId="137" fillId="2" borderId="10" xfId="423" applyNumberFormat="1" applyFont="1" applyFill="1" applyBorder="1" applyAlignment="1">
      <alignment horizontal="center" vertical="center" wrapText="1"/>
    </xf>
    <xf numFmtId="0" fontId="81" fillId="0" borderId="19" xfId="863" applyFont="1" applyBorder="1" applyAlignment="1">
      <alignment horizontal="center" vertical="center"/>
    </xf>
    <xf numFmtId="184" fontId="81" fillId="0" borderId="20" xfId="428" applyNumberFormat="1" applyFont="1" applyBorder="1" applyAlignment="1">
      <alignment horizontal="right" vertical="center"/>
    </xf>
    <xf numFmtId="202" fontId="81" fillId="0" borderId="20" xfId="428" applyNumberFormat="1" applyFont="1" applyBorder="1" applyAlignment="1">
      <alignment horizontal="right" vertical="center"/>
    </xf>
    <xf numFmtId="202" fontId="139" fillId="0" borderId="20" xfId="428" applyNumberFormat="1" applyFont="1" applyBorder="1" applyAlignment="1">
      <alignment horizontal="right" vertical="center"/>
    </xf>
    <xf numFmtId="184" fontId="139" fillId="0" borderId="20" xfId="428" applyNumberFormat="1" applyFont="1" applyBorder="1" applyAlignment="1">
      <alignment horizontal="right" vertical="center"/>
    </xf>
    <xf numFmtId="202" fontId="139" fillId="0" borderId="21" xfId="428" applyNumberFormat="1" applyFont="1" applyBorder="1" applyAlignment="1">
      <alignment horizontal="right" vertical="center"/>
    </xf>
    <xf numFmtId="0" fontId="81" fillId="0" borderId="6" xfId="863" applyFont="1" applyBorder="1" applyAlignment="1">
      <alignment vertical="center"/>
    </xf>
    <xf numFmtId="184" fontId="81" fillId="0" borderId="14" xfId="428" applyNumberFormat="1" applyFont="1" applyBorder="1" applyAlignment="1">
      <alignment horizontal="right" vertical="center"/>
    </xf>
    <xf numFmtId="202" fontId="81" fillId="0" borderId="14" xfId="428" applyNumberFormat="1" applyFont="1" applyBorder="1" applyAlignment="1">
      <alignment horizontal="right" vertical="center"/>
    </xf>
    <xf numFmtId="202" fontId="139" fillId="0" borderId="14" xfId="428" applyNumberFormat="1" applyFont="1" applyBorder="1" applyAlignment="1">
      <alignment horizontal="right" vertical="center"/>
    </xf>
    <xf numFmtId="184" fontId="139" fillId="0" borderId="14" xfId="428" applyNumberFormat="1" applyFont="1" applyBorder="1" applyAlignment="1">
      <alignment horizontal="right" vertical="center"/>
    </xf>
    <xf numFmtId="202" fontId="139" fillId="0" borderId="22" xfId="428" applyNumberFormat="1" applyFont="1" applyBorder="1" applyAlignment="1">
      <alignment horizontal="right" vertical="center"/>
    </xf>
    <xf numFmtId="0" fontId="81" fillId="0" borderId="4" xfId="863" applyFont="1" applyBorder="1" applyAlignment="1">
      <alignment vertical="center"/>
    </xf>
    <xf numFmtId="202" fontId="139" fillId="0" borderId="9" xfId="428" applyNumberFormat="1" applyFont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81" fillId="0" borderId="5" xfId="863" applyFont="1" applyBorder="1" applyAlignment="1">
      <alignment vertical="center"/>
    </xf>
    <xf numFmtId="184" fontId="81" fillId="0" borderId="7" xfId="428" applyNumberFormat="1" applyFont="1" applyBorder="1" applyAlignment="1">
      <alignment horizontal="right" vertical="center"/>
    </xf>
    <xf numFmtId="195" fontId="81" fillId="0" borderId="7" xfId="428" applyNumberFormat="1" applyFont="1" applyBorder="1" applyAlignment="1">
      <alignment horizontal="right" vertical="center"/>
    </xf>
    <xf numFmtId="202" fontId="139" fillId="0" borderId="7" xfId="428" applyNumberFormat="1" applyFont="1" applyBorder="1" applyAlignment="1">
      <alignment horizontal="right" vertical="center"/>
    </xf>
    <xf numFmtId="184" fontId="139" fillId="0" borderId="7" xfId="428" applyNumberFormat="1" applyFont="1" applyBorder="1" applyAlignment="1">
      <alignment horizontal="right" vertical="center"/>
    </xf>
    <xf numFmtId="202" fontId="139" fillId="0" borderId="10" xfId="428" applyNumberFormat="1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197" fontId="38" fillId="0" borderId="0" xfId="0" applyNumberFormat="1" applyFont="1" applyAlignment="1">
      <alignment vertical="center"/>
    </xf>
    <xf numFmtId="202" fontId="140" fillId="0" borderId="0" xfId="0" applyNumberFormat="1" applyFont="1" applyAlignment="1">
      <alignment vertical="center"/>
    </xf>
    <xf numFmtId="0" fontId="140" fillId="0" borderId="0" xfId="0" applyFont="1" applyAlignment="1">
      <alignment vertical="center"/>
    </xf>
    <xf numFmtId="202" fontId="0" fillId="0" borderId="0" xfId="0" applyNumberFormat="1" applyAlignment="1">
      <alignment vertical="center"/>
    </xf>
    <xf numFmtId="184" fontId="38" fillId="0" borderId="0" xfId="423" applyNumberFormat="1" applyFont="1" applyFill="1" applyBorder="1" applyAlignment="1">
      <alignment horizontal="center" vertical="center"/>
    </xf>
    <xf numFmtId="202" fontId="38" fillId="0" borderId="0" xfId="423" applyNumberFormat="1" applyFont="1" applyFill="1" applyBorder="1" applyAlignment="1">
      <alignment horizontal="center" vertical="center"/>
    </xf>
    <xf numFmtId="202" fontId="141" fillId="0" borderId="0" xfId="423" applyNumberFormat="1" applyFont="1" applyFill="1" applyBorder="1" applyAlignment="1">
      <alignment horizontal="center" vertical="center"/>
    </xf>
    <xf numFmtId="184" fontId="141" fillId="0" borderId="0" xfId="423" applyNumberFormat="1" applyFont="1" applyFill="1" applyBorder="1" applyAlignment="1">
      <alignment horizontal="center" vertical="center"/>
    </xf>
    <xf numFmtId="0" fontId="141" fillId="0" borderId="0" xfId="863" applyFont="1" applyFill="1" applyBorder="1" applyAlignment="1">
      <alignment vertical="center"/>
    </xf>
    <xf numFmtId="0" fontId="79" fillId="0" borderId="0" xfId="863" applyFont="1" applyFill="1" applyBorder="1" applyAlignment="1">
      <alignment vertical="center"/>
    </xf>
    <xf numFmtId="202" fontId="140" fillId="0" borderId="0" xfId="423" applyNumberFormat="1" applyFont="1" applyFill="1" applyBorder="1" applyAlignment="1">
      <alignment horizontal="center" vertical="center"/>
    </xf>
    <xf numFmtId="184" fontId="140" fillId="0" borderId="0" xfId="423" applyNumberFormat="1" applyFont="1" applyFill="1" applyBorder="1" applyAlignment="1">
      <alignment horizontal="center" vertical="center"/>
    </xf>
    <xf numFmtId="0" fontId="140" fillId="0" borderId="0" xfId="863" applyFont="1" applyFill="1" applyBorder="1" applyAlignment="1">
      <alignment vertical="center"/>
    </xf>
    <xf numFmtId="0" fontId="142" fillId="0" borderId="0" xfId="863" applyFont="1" applyFill="1" applyBorder="1" applyAlignment="1">
      <alignment vertical="center"/>
    </xf>
    <xf numFmtId="184" fontId="93" fillId="2" borderId="7" xfId="423" applyNumberFormat="1" applyFont="1" applyFill="1" applyBorder="1" applyAlignment="1">
      <alignment horizontal="center" vertical="center" wrapText="1"/>
    </xf>
    <xf numFmtId="184" fontId="137" fillId="2" borderId="7" xfId="423" applyNumberFormat="1" applyFont="1" applyFill="1" applyBorder="1" applyAlignment="1">
      <alignment horizontal="center" vertical="center" wrapText="1"/>
    </xf>
    <xf numFmtId="0" fontId="142" fillId="0" borderId="0" xfId="863" applyFont="1" applyFill="1" applyBorder="1" applyAlignment="1">
      <alignment horizontal="center" vertical="center"/>
    </xf>
    <xf numFmtId="0" fontId="81" fillId="0" borderId="19" xfId="863" applyFont="1" applyFill="1" applyBorder="1" applyAlignment="1">
      <alignment horizontal="center" vertical="center"/>
    </xf>
    <xf numFmtId="184" fontId="81" fillId="0" borderId="20" xfId="428" applyNumberFormat="1" applyFont="1" applyFill="1" applyBorder="1" applyAlignment="1">
      <alignment horizontal="right" vertical="center"/>
    </xf>
    <xf numFmtId="202" fontId="81" fillId="0" borderId="20" xfId="428" applyNumberFormat="1" applyFont="1" applyFill="1" applyBorder="1" applyAlignment="1">
      <alignment horizontal="right" vertical="center"/>
    </xf>
    <xf numFmtId="202" fontId="139" fillId="0" borderId="20" xfId="428" applyNumberFormat="1" applyFont="1" applyFill="1" applyBorder="1" applyAlignment="1">
      <alignment horizontal="right" vertical="center"/>
    </xf>
    <xf numFmtId="184" fontId="139" fillId="0" borderId="20" xfId="428" applyNumberFormat="1" applyFont="1" applyFill="1" applyBorder="1" applyAlignment="1">
      <alignment horizontal="right" vertical="center"/>
    </xf>
    <xf numFmtId="202" fontId="139" fillId="0" borderId="21" xfId="428" applyNumberFormat="1" applyFont="1" applyFill="1" applyBorder="1" applyAlignment="1">
      <alignment horizontal="right" vertical="center"/>
    </xf>
    <xf numFmtId="183" fontId="39" fillId="0" borderId="0" xfId="609" applyNumberFormat="1" applyFont="1">
      <alignment vertical="center"/>
    </xf>
    <xf numFmtId="0" fontId="81" fillId="0" borderId="6" xfId="863" applyFont="1" applyFill="1" applyBorder="1" applyAlignment="1">
      <alignment vertical="center"/>
    </xf>
    <xf numFmtId="184" fontId="81" fillId="0" borderId="14" xfId="428" applyNumberFormat="1" applyFont="1" applyFill="1" applyBorder="1" applyAlignment="1">
      <alignment horizontal="right" vertical="center"/>
    </xf>
    <xf numFmtId="202" fontId="81" fillId="0" borderId="14" xfId="428" applyNumberFormat="1" applyFont="1" applyFill="1" applyBorder="1" applyAlignment="1">
      <alignment horizontal="right" vertical="center"/>
    </xf>
    <xf numFmtId="202" fontId="139" fillId="0" borderId="14" xfId="428" applyNumberFormat="1" applyFont="1" applyFill="1" applyBorder="1" applyAlignment="1">
      <alignment horizontal="right" vertical="center"/>
    </xf>
    <xf numFmtId="184" fontId="139" fillId="0" borderId="14" xfId="428" applyNumberFormat="1" applyFont="1" applyFill="1" applyBorder="1" applyAlignment="1">
      <alignment horizontal="right" vertical="center"/>
    </xf>
    <xf numFmtId="202" fontId="139" fillId="0" borderId="13" xfId="428" applyNumberFormat="1" applyFont="1" applyFill="1" applyBorder="1" applyAlignment="1">
      <alignment horizontal="right" vertical="center"/>
    </xf>
    <xf numFmtId="0" fontId="81" fillId="0" borderId="4" xfId="863" applyFont="1" applyFill="1" applyBorder="1" applyAlignment="1">
      <alignment vertical="center"/>
    </xf>
    <xf numFmtId="0" fontId="81" fillId="0" borderId="5" xfId="863" applyFont="1" applyFill="1" applyBorder="1" applyAlignment="1">
      <alignment vertical="center"/>
    </xf>
    <xf numFmtId="184" fontId="81" fillId="0" borderId="7" xfId="428" applyNumberFormat="1" applyFont="1" applyFill="1" applyBorder="1" applyAlignment="1">
      <alignment horizontal="right" vertical="center"/>
    </xf>
    <xf numFmtId="202" fontId="139" fillId="0" borderId="7" xfId="428" applyNumberFormat="1" applyFont="1" applyFill="1" applyBorder="1" applyAlignment="1">
      <alignment horizontal="right" vertical="center"/>
    </xf>
    <xf numFmtId="184" fontId="139" fillId="0" borderId="7" xfId="428" applyNumberFormat="1" applyFont="1" applyFill="1" applyBorder="1" applyAlignment="1">
      <alignment horizontal="right" vertical="center"/>
    </xf>
    <xf numFmtId="202" fontId="139" fillId="0" borderId="10" xfId="428" applyNumberFormat="1" applyFont="1" applyFill="1" applyBorder="1" applyAlignment="1">
      <alignment horizontal="right" vertical="center"/>
    </xf>
    <xf numFmtId="0" fontId="76" fillId="0" borderId="0" xfId="863" applyFont="1" applyFill="1" applyBorder="1" applyAlignment="1">
      <alignment vertical="center"/>
    </xf>
    <xf numFmtId="184" fontId="76" fillId="0" borderId="0" xfId="423" applyNumberFormat="1" applyFont="1" applyFill="1" applyBorder="1" applyAlignment="1">
      <alignment horizontal="center" vertical="center"/>
    </xf>
    <xf numFmtId="197" fontId="76" fillId="0" borderId="0" xfId="423" applyNumberFormat="1" applyFont="1" applyFill="1" applyBorder="1" applyAlignment="1">
      <alignment horizontal="center" vertical="center"/>
    </xf>
    <xf numFmtId="202" fontId="74" fillId="0" borderId="0" xfId="423" applyNumberFormat="1" applyFont="1" applyFill="1" applyBorder="1" applyAlignment="1">
      <alignment horizontal="center" vertical="center"/>
    </xf>
    <xf numFmtId="184" fontId="74" fillId="0" borderId="0" xfId="423" applyNumberFormat="1" applyFont="1" applyFill="1" applyBorder="1" applyAlignment="1">
      <alignment horizontal="center" vertical="center"/>
    </xf>
    <xf numFmtId="202" fontId="76" fillId="0" borderId="0" xfId="423" applyNumberFormat="1" applyFont="1" applyFill="1" applyBorder="1" applyAlignment="1">
      <alignment horizontal="center" vertical="center"/>
    </xf>
    <xf numFmtId="0" fontId="139" fillId="0" borderId="19" xfId="863" applyFont="1" applyFill="1" applyBorder="1" applyAlignment="1">
      <alignment horizontal="center" vertical="center"/>
    </xf>
    <xf numFmtId="0" fontId="139" fillId="0" borderId="6" xfId="863" applyFont="1" applyFill="1" applyBorder="1" applyAlignment="1">
      <alignment vertical="center"/>
    </xf>
    <xf numFmtId="0" fontId="139" fillId="0" borderId="4" xfId="863" applyFont="1" applyFill="1" applyBorder="1" applyAlignment="1">
      <alignment vertical="center"/>
    </xf>
    <xf numFmtId="0" fontId="139" fillId="0" borderId="5" xfId="863" applyFont="1" applyFill="1" applyBorder="1" applyAlignment="1">
      <alignment vertical="center"/>
    </xf>
    <xf numFmtId="0" fontId="74" fillId="0" borderId="0" xfId="863" applyFont="1" applyFill="1" applyBorder="1" applyAlignment="1">
      <alignment vertical="center"/>
    </xf>
    <xf numFmtId="41" fontId="74" fillId="0" borderId="0" xfId="428" applyFont="1" applyFill="1" applyBorder="1" applyAlignment="1">
      <alignment horizontal="right" vertical="center" wrapText="1"/>
    </xf>
    <xf numFmtId="202" fontId="74" fillId="0" borderId="0" xfId="428" applyNumberFormat="1" applyFont="1" applyFill="1" applyBorder="1" applyAlignment="1">
      <alignment horizontal="right" vertical="center" wrapText="1"/>
    </xf>
    <xf numFmtId="0" fontId="75" fillId="0" borderId="0" xfId="622" applyNumberFormat="1" applyFont="1" applyBorder="1" applyAlignment="1">
      <alignment horizontal="right" vertical="center"/>
    </xf>
    <xf numFmtId="0" fontId="112" fillId="0" borderId="0" xfId="863" applyFont="1" applyFill="1" applyBorder="1" applyAlignment="1">
      <alignment vertical="center"/>
    </xf>
    <xf numFmtId="184" fontId="74" fillId="0" borderId="0" xfId="423" applyNumberFormat="1" applyFont="1" applyFill="1" applyBorder="1" applyAlignment="1">
      <alignment horizontal="center" vertical="center" wrapText="1"/>
    </xf>
    <xf numFmtId="202" fontId="74" fillId="0" borderId="0" xfId="423" applyNumberFormat="1" applyFont="1" applyFill="1" applyBorder="1" applyAlignment="1">
      <alignment horizontal="center" vertical="center" wrapText="1"/>
    </xf>
    <xf numFmtId="184" fontId="74" fillId="0" borderId="0" xfId="0" applyNumberFormat="1" applyFont="1" applyFill="1" applyBorder="1" applyAlignment="1">
      <alignment horizontal="center" vertical="center"/>
    </xf>
    <xf numFmtId="202" fontId="74" fillId="0" borderId="0" xfId="0" applyNumberFormat="1" applyFont="1" applyFill="1" applyBorder="1" applyAlignment="1">
      <alignment horizontal="center" vertical="center"/>
    </xf>
    <xf numFmtId="184" fontId="139" fillId="0" borderId="13" xfId="428" applyNumberFormat="1" applyFont="1" applyFill="1" applyBorder="1" applyAlignment="1">
      <alignment horizontal="right" vertical="center"/>
    </xf>
    <xf numFmtId="183" fontId="39" fillId="0" borderId="0" xfId="613" applyNumberFormat="1" applyFont="1" applyFill="1">
      <alignment vertical="center"/>
    </xf>
    <xf numFmtId="0" fontId="139" fillId="0" borderId="40" xfId="863" applyFont="1" applyFill="1" applyBorder="1" applyAlignment="1">
      <alignment vertical="center"/>
    </xf>
    <xf numFmtId="184" fontId="139" fillId="0" borderId="11" xfId="428" applyNumberFormat="1" applyFont="1" applyFill="1" applyBorder="1" applyAlignment="1">
      <alignment horizontal="right" vertical="center"/>
    </xf>
    <xf numFmtId="202" fontId="139" fillId="0" borderId="11" xfId="428" applyNumberFormat="1" applyFont="1" applyFill="1" applyBorder="1" applyAlignment="1">
      <alignment horizontal="right" vertical="center"/>
    </xf>
    <xf numFmtId="202" fontId="139" fillId="0" borderId="52" xfId="428" applyNumberFormat="1" applyFont="1" applyFill="1" applyBorder="1" applyAlignment="1">
      <alignment horizontal="right" vertical="center"/>
    </xf>
    <xf numFmtId="0" fontId="124" fillId="0" borderId="17" xfId="0" applyFont="1" applyBorder="1" applyAlignment="1">
      <alignment horizontal="center" vertical="center"/>
    </xf>
    <xf numFmtId="0" fontId="124" fillId="0" borderId="2" xfId="0" applyFont="1" applyBorder="1" applyAlignment="1">
      <alignment horizontal="center" vertical="center"/>
    </xf>
    <xf numFmtId="0" fontId="124" fillId="0" borderId="27" xfId="0" applyFont="1" applyBorder="1" applyAlignment="1">
      <alignment horizontal="center" vertical="center"/>
    </xf>
    <xf numFmtId="0" fontId="84" fillId="0" borderId="17" xfId="0" applyFont="1" applyBorder="1" applyAlignment="1">
      <alignment horizontal="center" vertical="center"/>
    </xf>
    <xf numFmtId="0" fontId="84" fillId="0" borderId="2" xfId="0" applyFont="1" applyBorder="1" applyAlignment="1">
      <alignment horizontal="center" vertical="center"/>
    </xf>
    <xf numFmtId="0" fontId="84" fillId="0" borderId="27" xfId="0" applyFont="1" applyBorder="1" applyAlignment="1">
      <alignment horizontal="center" vertical="center"/>
    </xf>
    <xf numFmtId="0" fontId="84" fillId="0" borderId="3" xfId="0" applyFont="1" applyBorder="1" applyAlignment="1">
      <alignment horizontal="center" vertical="center"/>
    </xf>
    <xf numFmtId="0" fontId="103" fillId="0" borderId="0" xfId="0" applyFont="1" applyAlignment="1">
      <alignment horizontal="center"/>
    </xf>
    <xf numFmtId="0" fontId="10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4" fillId="0" borderId="0" xfId="0" quotePrefix="1" applyFont="1" applyAlignment="1">
      <alignment horizontal="center"/>
    </xf>
    <xf numFmtId="0" fontId="114" fillId="0" borderId="0" xfId="0" quotePrefix="1" applyFont="1" applyAlignment="1">
      <alignment horizontal="center"/>
    </xf>
    <xf numFmtId="0" fontId="13" fillId="0" borderId="0" xfId="0" applyFont="1" applyAlignment="1">
      <alignment horizontal="center"/>
    </xf>
    <xf numFmtId="0" fontId="37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left" vertical="center"/>
    </xf>
    <xf numFmtId="0" fontId="83" fillId="0" borderId="0" xfId="0" applyFont="1" applyAlignment="1">
      <alignment horizontal="left" vertical="center"/>
    </xf>
    <xf numFmtId="0" fontId="37" fillId="0" borderId="0" xfId="0" applyFont="1" applyBorder="1" applyAlignment="1">
      <alignment horizontal="right" vertical="center"/>
    </xf>
    <xf numFmtId="49" fontId="86" fillId="0" borderId="0" xfId="0" applyNumberFormat="1" applyFont="1" applyBorder="1" applyAlignment="1">
      <alignment horizontal="center" vertical="center"/>
    </xf>
    <xf numFmtId="0" fontId="113" fillId="0" borderId="0" xfId="0" applyFont="1" applyBorder="1" applyAlignment="1">
      <alignment horizontal="center" vertical="center"/>
    </xf>
    <xf numFmtId="49" fontId="83" fillId="0" borderId="0" xfId="0" applyNumberFormat="1" applyFont="1" applyAlignment="1">
      <alignment horizontal="left" vertical="center"/>
    </xf>
    <xf numFmtId="41" fontId="79" fillId="2" borderId="37" xfId="423" applyFont="1" applyFill="1" applyBorder="1" applyAlignment="1">
      <alignment horizontal="center" vertical="center" wrapText="1"/>
    </xf>
    <xf numFmtId="41" fontId="79" fillId="2" borderId="38" xfId="423" applyFont="1" applyFill="1" applyBorder="1" applyAlignment="1">
      <alignment horizontal="center" vertical="center" wrapText="1"/>
    </xf>
    <xf numFmtId="41" fontId="79" fillId="2" borderId="12" xfId="423" applyFont="1" applyFill="1" applyBorder="1" applyAlignment="1">
      <alignment horizontal="center" vertical="center" wrapText="1"/>
    </xf>
    <xf numFmtId="41" fontId="79" fillId="2" borderId="39" xfId="423" applyFont="1" applyFill="1" applyBorder="1" applyAlignment="1">
      <alignment horizontal="center" vertical="center" wrapText="1"/>
    </xf>
    <xf numFmtId="41" fontId="79" fillId="2" borderId="37" xfId="428" applyFont="1" applyFill="1" applyBorder="1" applyAlignment="1">
      <alignment horizontal="center" vertical="center" wrapText="1"/>
    </xf>
    <xf numFmtId="41" fontId="79" fillId="2" borderId="39" xfId="428" applyFont="1" applyFill="1" applyBorder="1" applyAlignment="1">
      <alignment horizontal="center" vertical="center" wrapText="1"/>
    </xf>
    <xf numFmtId="41" fontId="79" fillId="2" borderId="38" xfId="428" applyFont="1" applyFill="1" applyBorder="1" applyAlignment="1">
      <alignment horizontal="center" vertical="center" wrapText="1"/>
    </xf>
    <xf numFmtId="41" fontId="79" fillId="2" borderId="12" xfId="428" applyFont="1" applyFill="1" applyBorder="1" applyAlignment="1">
      <alignment horizontal="center" vertical="center" wrapText="1"/>
    </xf>
    <xf numFmtId="0" fontId="26" fillId="0" borderId="0" xfId="0" applyFont="1" applyAlignment="1">
      <alignment horizontal="justify"/>
    </xf>
    <xf numFmtId="0" fontId="77" fillId="0" borderId="0" xfId="0" applyFont="1" applyAlignment="1"/>
    <xf numFmtId="41" fontId="106" fillId="2" borderId="38" xfId="423" applyFont="1" applyFill="1" applyBorder="1" applyAlignment="1">
      <alignment horizontal="center" vertical="center" wrapText="1"/>
    </xf>
    <xf numFmtId="41" fontId="106" fillId="2" borderId="12" xfId="423" applyFont="1" applyFill="1" applyBorder="1" applyAlignment="1">
      <alignment horizontal="center" vertical="center" wrapText="1"/>
    </xf>
    <xf numFmtId="41" fontId="106" fillId="2" borderId="37" xfId="423" applyFont="1" applyFill="1" applyBorder="1" applyAlignment="1">
      <alignment horizontal="center" vertical="center" wrapText="1"/>
    </xf>
    <xf numFmtId="41" fontId="106" fillId="2" borderId="39" xfId="423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41" fontId="83" fillId="0" borderId="0" xfId="423" applyFont="1" applyAlignment="1">
      <alignment horizontal="left" vertical="center"/>
    </xf>
    <xf numFmtId="41" fontId="17" fillId="0" borderId="0" xfId="423" applyFont="1" applyAlignment="1">
      <alignment horizontal="left" vertical="center"/>
    </xf>
    <xf numFmtId="0" fontId="108" fillId="2" borderId="19" xfId="0" applyFont="1" applyFill="1" applyBorder="1" applyAlignment="1">
      <alignment horizontal="center" vertical="center" wrapText="1"/>
    </xf>
    <xf numFmtId="0" fontId="108" fillId="2" borderId="20" xfId="0" applyFont="1" applyFill="1" applyBorder="1" applyAlignment="1">
      <alignment horizontal="center" vertical="center" wrapText="1"/>
    </xf>
    <xf numFmtId="0" fontId="96" fillId="0" borderId="6" xfId="0" applyFont="1" applyBorder="1" applyAlignment="1">
      <alignment horizontal="center" vertical="center" wrapText="1"/>
    </xf>
    <xf numFmtId="0" fontId="96" fillId="0" borderId="14" xfId="0" applyFont="1" applyBorder="1" applyAlignment="1">
      <alignment horizontal="center" vertical="center" wrapText="1"/>
    </xf>
    <xf numFmtId="0" fontId="96" fillId="0" borderId="4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 wrapText="1"/>
    </xf>
    <xf numFmtId="184" fontId="83" fillId="0" borderId="25" xfId="428" applyNumberFormat="1" applyFont="1" applyBorder="1" applyAlignment="1">
      <alignment horizontal="right" vertical="center"/>
    </xf>
    <xf numFmtId="184" fontId="83" fillId="0" borderId="14" xfId="428" applyNumberFormat="1" applyFont="1" applyBorder="1" applyAlignment="1">
      <alignment horizontal="right" vertical="center"/>
    </xf>
    <xf numFmtId="0" fontId="39" fillId="0" borderId="0" xfId="61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77" fillId="0" borderId="0" xfId="0" applyFont="1" applyBorder="1" applyAlignment="1">
      <alignment horizontal="left" vertical="center"/>
    </xf>
    <xf numFmtId="0" fontId="77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184" fontId="83" fillId="0" borderId="55" xfId="428" applyNumberFormat="1" applyFont="1" applyBorder="1" applyAlignment="1">
      <alignment horizontal="right" vertical="center"/>
    </xf>
    <xf numFmtId="184" fontId="83" fillId="0" borderId="56" xfId="428" applyNumberFormat="1" applyFont="1" applyBorder="1" applyAlignment="1">
      <alignment horizontal="right" vertical="center"/>
    </xf>
    <xf numFmtId="0" fontId="96" fillId="0" borderId="40" xfId="0" applyFont="1" applyBorder="1" applyAlignment="1">
      <alignment horizontal="center" vertical="center" wrapText="1"/>
    </xf>
    <xf numFmtId="0" fontId="83" fillId="0" borderId="6" xfId="0" applyFont="1" applyBorder="1" applyAlignment="1">
      <alignment horizontal="center" vertical="center" wrapText="1"/>
    </xf>
    <xf numFmtId="0" fontId="83" fillId="0" borderId="18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22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41" fontId="84" fillId="2" borderId="37" xfId="423" applyFont="1" applyFill="1" applyBorder="1" applyAlignment="1">
      <alignment horizontal="center" vertical="center" wrapText="1"/>
    </xf>
    <xf numFmtId="0" fontId="95" fillId="0" borderId="0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77" fillId="0" borderId="0" xfId="0" applyFont="1" applyAlignment="1">
      <alignment horizontal="left" vertical="center"/>
    </xf>
    <xf numFmtId="0" fontId="77" fillId="0" borderId="0" xfId="0" applyFont="1" applyAlignment="1">
      <alignment vertical="center"/>
    </xf>
    <xf numFmtId="41" fontId="84" fillId="2" borderId="38" xfId="423" applyFont="1" applyFill="1" applyBorder="1" applyAlignment="1">
      <alignment horizontal="center" vertical="center" wrapText="1"/>
    </xf>
    <xf numFmtId="41" fontId="84" fillId="2" borderId="5" xfId="423" applyFont="1" applyFill="1" applyBorder="1" applyAlignment="1">
      <alignment horizontal="center" vertical="center" wrapText="1"/>
    </xf>
    <xf numFmtId="41" fontId="16" fillId="2" borderId="37" xfId="423" applyFont="1" applyFill="1" applyBorder="1" applyAlignment="1">
      <alignment horizontal="center" vertical="center" wrapText="1"/>
    </xf>
    <xf numFmtId="0" fontId="95" fillId="0" borderId="0" xfId="0" quotePrefix="1" applyFont="1" applyBorder="1" applyAlignment="1">
      <alignment horizontal="center" vertical="center" wrapText="1"/>
    </xf>
    <xf numFmtId="0" fontId="95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41" fontId="84" fillId="2" borderId="39" xfId="423" applyFont="1" applyFill="1" applyBorder="1" applyAlignment="1">
      <alignment horizontal="center" vertical="center" wrapText="1"/>
    </xf>
    <xf numFmtId="0" fontId="22" fillId="0" borderId="0" xfId="0" quotePrefix="1" applyFont="1" applyBorder="1" applyAlignment="1">
      <alignment horizontal="center" vertical="center" wrapText="1"/>
    </xf>
    <xf numFmtId="3" fontId="22" fillId="0" borderId="0" xfId="0" applyNumberFormat="1" applyFont="1" applyBorder="1" applyAlignment="1">
      <alignment horizontal="center" vertical="center" wrapText="1"/>
    </xf>
    <xf numFmtId="3" fontId="95" fillId="0" borderId="0" xfId="0" applyNumberFormat="1" applyFont="1" applyBorder="1" applyAlignment="1">
      <alignment horizontal="center" vertical="center" wrapText="1"/>
    </xf>
    <xf numFmtId="0" fontId="96" fillId="0" borderId="0" xfId="0" applyFont="1" applyBorder="1" applyAlignment="1">
      <alignment horizontal="left"/>
    </xf>
    <xf numFmtId="0" fontId="75" fillId="0" borderId="0" xfId="0" applyFont="1" applyBorder="1" applyAlignment="1">
      <alignment horizontal="right"/>
    </xf>
    <xf numFmtId="0" fontId="74" fillId="0" borderId="0" xfId="0" applyFont="1" applyBorder="1" applyAlignment="1"/>
    <xf numFmtId="41" fontId="84" fillId="2" borderId="38" xfId="423" applyFont="1" applyFill="1" applyBorder="1" applyAlignment="1">
      <alignment horizontal="center" vertical="center"/>
    </xf>
    <xf numFmtId="41" fontId="84" fillId="2" borderId="4" xfId="423" applyFont="1" applyFill="1" applyBorder="1" applyAlignment="1">
      <alignment horizontal="center" vertical="center"/>
    </xf>
    <xf numFmtId="41" fontId="84" fillId="2" borderId="37" xfId="423" applyFont="1" applyFill="1" applyBorder="1" applyAlignment="1">
      <alignment horizontal="center" vertical="center"/>
    </xf>
    <xf numFmtId="41" fontId="84" fillId="2" borderId="3" xfId="423" applyFont="1" applyFill="1" applyBorder="1" applyAlignment="1">
      <alignment horizontal="center" vertical="center"/>
    </xf>
    <xf numFmtId="41" fontId="84" fillId="2" borderId="39" xfId="423" applyFont="1" applyFill="1" applyBorder="1" applyAlignment="1">
      <alignment horizontal="center" vertical="center"/>
    </xf>
    <xf numFmtId="41" fontId="84" fillId="2" borderId="61" xfId="423" applyFont="1" applyFill="1" applyBorder="1" applyAlignment="1">
      <alignment horizontal="center" vertical="center"/>
    </xf>
    <xf numFmtId="41" fontId="84" fillId="2" borderId="14" xfId="423" applyFont="1" applyFill="1" applyBorder="1" applyAlignment="1">
      <alignment horizontal="center" vertical="center"/>
    </xf>
    <xf numFmtId="41" fontId="84" fillId="2" borderId="62" xfId="423" applyFont="1" applyFill="1" applyBorder="1" applyAlignment="1">
      <alignment horizontal="center" vertical="center"/>
    </xf>
    <xf numFmtId="41" fontId="84" fillId="2" borderId="63" xfId="423" applyFont="1" applyFill="1" applyBorder="1" applyAlignment="1">
      <alignment horizontal="center" vertical="center"/>
    </xf>
    <xf numFmtId="41" fontId="84" fillId="2" borderId="64" xfId="423" applyFont="1" applyFill="1" applyBorder="1" applyAlignment="1">
      <alignment horizontal="center" vertical="center"/>
    </xf>
    <xf numFmtId="0" fontId="84" fillId="2" borderId="72" xfId="0" applyFont="1" applyFill="1" applyBorder="1" applyAlignment="1">
      <alignment horizontal="center" vertical="center" wrapText="1"/>
    </xf>
    <xf numFmtId="0" fontId="84" fillId="2" borderId="69" xfId="0" applyFont="1" applyFill="1" applyBorder="1" applyAlignment="1">
      <alignment horizontal="center" vertical="center" wrapText="1"/>
    </xf>
    <xf numFmtId="0" fontId="78" fillId="0" borderId="66" xfId="0" applyFont="1" applyBorder="1" applyAlignment="1">
      <alignment horizontal="center" vertical="center"/>
    </xf>
    <xf numFmtId="0" fontId="84" fillId="2" borderId="71" xfId="0" applyFont="1" applyFill="1" applyBorder="1" applyAlignment="1">
      <alignment horizontal="center" vertical="center" wrapText="1"/>
    </xf>
    <xf numFmtId="0" fontId="84" fillId="2" borderId="77" xfId="0" applyFont="1" applyFill="1" applyBorder="1" applyAlignment="1">
      <alignment horizontal="center" vertical="center" wrapText="1"/>
    </xf>
    <xf numFmtId="0" fontId="84" fillId="2" borderId="70" xfId="0" applyFont="1" applyFill="1" applyBorder="1" applyAlignment="1">
      <alignment horizontal="center" vertical="center" wrapText="1"/>
    </xf>
    <xf numFmtId="0" fontId="84" fillId="2" borderId="67" xfId="0" applyFont="1" applyFill="1" applyBorder="1" applyAlignment="1">
      <alignment horizontal="center" vertical="center" wrapText="1"/>
    </xf>
    <xf numFmtId="0" fontId="84" fillId="2" borderId="78" xfId="0" applyFont="1" applyFill="1" applyBorder="1" applyAlignment="1">
      <alignment horizontal="center" vertical="center" wrapText="1"/>
    </xf>
    <xf numFmtId="0" fontId="84" fillId="2" borderId="73" xfId="0" applyFont="1" applyFill="1" applyBorder="1" applyAlignment="1">
      <alignment horizontal="center" vertical="center" wrapText="1"/>
    </xf>
    <xf numFmtId="0" fontId="84" fillId="2" borderId="68" xfId="0" applyFont="1" applyFill="1" applyBorder="1" applyAlignment="1">
      <alignment horizontal="center" vertical="center" wrapText="1"/>
    </xf>
    <xf numFmtId="0" fontId="84" fillId="2" borderId="74" xfId="0" applyFont="1" applyFill="1" applyBorder="1" applyAlignment="1">
      <alignment horizontal="center" vertical="center" wrapText="1"/>
    </xf>
    <xf numFmtId="41" fontId="79" fillId="2" borderId="38" xfId="423" applyFont="1" applyFill="1" applyBorder="1" applyAlignment="1">
      <alignment horizontal="center" vertical="center"/>
    </xf>
    <xf numFmtId="41" fontId="79" fillId="2" borderId="4" xfId="423" applyFont="1" applyFill="1" applyBorder="1" applyAlignment="1">
      <alignment horizontal="center" vertical="center"/>
    </xf>
    <xf numFmtId="41" fontId="79" fillId="2" borderId="37" xfId="423" applyFont="1" applyFill="1" applyBorder="1" applyAlignment="1">
      <alignment horizontal="center" vertical="center"/>
    </xf>
    <xf numFmtId="41" fontId="79" fillId="2" borderId="3" xfId="423" applyFont="1" applyFill="1" applyBorder="1" applyAlignment="1">
      <alignment horizontal="center" vertical="center"/>
    </xf>
    <xf numFmtId="41" fontId="79" fillId="2" borderId="39" xfId="423" applyFont="1" applyFill="1" applyBorder="1" applyAlignment="1">
      <alignment horizontal="center" vertical="center"/>
    </xf>
    <xf numFmtId="0" fontId="78" fillId="0" borderId="66" xfId="0" applyFont="1" applyFill="1" applyBorder="1" applyAlignment="1">
      <alignment horizontal="center" vertical="center"/>
    </xf>
    <xf numFmtId="184" fontId="133" fillId="0" borderId="7" xfId="423" quotePrefix="1" applyNumberFormat="1" applyFont="1" applyFill="1" applyBorder="1" applyAlignment="1">
      <alignment horizontal="center" vertical="center" wrapText="1"/>
    </xf>
    <xf numFmtId="184" fontId="131" fillId="2" borderId="38" xfId="423" applyNumberFormat="1" applyFont="1" applyFill="1" applyBorder="1" applyAlignment="1">
      <alignment horizontal="center" vertical="center" wrapText="1"/>
    </xf>
    <xf numFmtId="184" fontId="131" fillId="2" borderId="37" xfId="423" applyNumberFormat="1" applyFont="1" applyFill="1" applyBorder="1" applyAlignment="1">
      <alignment horizontal="center" vertical="center" wrapText="1"/>
    </xf>
    <xf numFmtId="184" fontId="131" fillId="2" borderId="12" xfId="423" applyNumberFormat="1" applyFont="1" applyFill="1" applyBorder="1" applyAlignment="1">
      <alignment horizontal="center" vertical="center" wrapText="1"/>
    </xf>
    <xf numFmtId="184" fontId="131" fillId="2" borderId="8" xfId="423" applyNumberFormat="1" applyFont="1" applyFill="1" applyBorder="1" applyAlignment="1">
      <alignment horizontal="center" vertical="center" wrapText="1"/>
    </xf>
    <xf numFmtId="184" fontId="131" fillId="2" borderId="62" xfId="423" applyNumberFormat="1" applyFont="1" applyFill="1" applyBorder="1" applyAlignment="1">
      <alignment horizontal="center" vertical="center" wrapText="1"/>
    </xf>
    <xf numFmtId="184" fontId="131" fillId="2" borderId="98" xfId="423" applyNumberFormat="1" applyFont="1" applyFill="1" applyBorder="1" applyAlignment="1">
      <alignment horizontal="center" vertical="center" wrapText="1"/>
    </xf>
    <xf numFmtId="184" fontId="131" fillId="2" borderId="63" xfId="423" applyNumberFormat="1" applyFont="1" applyFill="1" applyBorder="1" applyAlignment="1">
      <alignment horizontal="center" vertical="center" wrapText="1"/>
    </xf>
    <xf numFmtId="184" fontId="131" fillId="2" borderId="64" xfId="423" applyNumberFormat="1" applyFont="1" applyFill="1" applyBorder="1" applyAlignment="1">
      <alignment horizontal="center" vertical="center" wrapText="1"/>
    </xf>
    <xf numFmtId="184" fontId="133" fillId="0" borderId="6" xfId="423" applyNumberFormat="1" applyFont="1" applyFill="1" applyBorder="1" applyAlignment="1">
      <alignment horizontal="center" vertical="center" wrapText="1"/>
    </xf>
    <xf numFmtId="184" fontId="133" fillId="0" borderId="4" xfId="423" applyNumberFormat="1" applyFont="1" applyFill="1" applyBorder="1" applyAlignment="1">
      <alignment horizontal="center" vertical="center" wrapText="1"/>
    </xf>
    <xf numFmtId="184" fontId="133" fillId="0" borderId="14" xfId="423" applyNumberFormat="1" applyFont="1" applyFill="1" applyBorder="1" applyAlignment="1">
      <alignment horizontal="center" vertical="center" wrapText="1"/>
    </xf>
    <xf numFmtId="184" fontId="133" fillId="0" borderId="3" xfId="423" quotePrefix="1" applyNumberFormat="1" applyFont="1" applyFill="1" applyBorder="1" applyAlignment="1">
      <alignment horizontal="center" vertical="center" wrapText="1"/>
    </xf>
    <xf numFmtId="184" fontId="133" fillId="0" borderId="3" xfId="423" applyNumberFormat="1" applyFont="1" applyFill="1" applyBorder="1" applyAlignment="1">
      <alignment horizontal="center" vertical="center" wrapText="1"/>
    </xf>
    <xf numFmtId="184" fontId="131" fillId="2" borderId="39" xfId="423" applyNumberFormat="1" applyFont="1" applyFill="1" applyBorder="1" applyAlignment="1">
      <alignment horizontal="center" vertical="center" wrapText="1"/>
    </xf>
    <xf numFmtId="184" fontId="133" fillId="0" borderId="5" xfId="423" applyNumberFormat="1" applyFont="1" applyFill="1" applyBorder="1" applyAlignment="1">
      <alignment horizontal="center" vertical="center" wrapText="1"/>
    </xf>
    <xf numFmtId="184" fontId="133" fillId="0" borderId="3" xfId="0" applyNumberFormat="1" applyFont="1" applyBorder="1" applyAlignment="1">
      <alignment horizontal="center" vertical="center" wrapText="1"/>
    </xf>
    <xf numFmtId="184" fontId="133" fillId="0" borderId="7" xfId="0" applyNumberFormat="1" applyFont="1" applyBorder="1" applyAlignment="1">
      <alignment horizontal="center" vertical="center" wrapText="1"/>
    </xf>
    <xf numFmtId="184" fontId="133" fillId="0" borderId="3" xfId="423" applyNumberFormat="1" applyFont="1" applyFill="1" applyBorder="1" applyAlignment="1">
      <alignment horizontal="center" vertical="center" wrapText="1" shrinkToFit="1"/>
    </xf>
    <xf numFmtId="184" fontId="133" fillId="0" borderId="7" xfId="423" applyNumberFormat="1" applyFont="1" applyFill="1" applyBorder="1" applyAlignment="1">
      <alignment horizontal="center" vertical="center" wrapText="1"/>
    </xf>
    <xf numFmtId="184" fontId="133" fillId="0" borderId="97" xfId="423" applyNumberFormat="1" applyFont="1" applyFill="1" applyBorder="1" applyAlignment="1">
      <alignment horizontal="center" vertical="center" wrapText="1" shrinkToFit="1"/>
    </xf>
    <xf numFmtId="184" fontId="133" fillId="0" borderId="97" xfId="0" applyNumberFormat="1" applyFont="1" applyBorder="1" applyAlignment="1">
      <alignment horizontal="center" vertical="center" wrapText="1"/>
    </xf>
    <xf numFmtId="0" fontId="133" fillId="0" borderId="97" xfId="0" applyFont="1" applyBorder="1" applyAlignment="1">
      <alignment horizontal="center" vertical="center" wrapText="1"/>
    </xf>
    <xf numFmtId="0" fontId="133" fillId="0" borderId="6" xfId="0" applyFont="1" applyBorder="1" applyAlignment="1">
      <alignment horizontal="center" vertical="center" wrapText="1"/>
    </xf>
    <xf numFmtId="184" fontId="133" fillId="0" borderId="14" xfId="423" applyNumberFormat="1" applyFont="1" applyFill="1" applyBorder="1" applyAlignment="1">
      <alignment horizontal="center" vertical="center" wrapText="1" shrinkToFit="1"/>
    </xf>
    <xf numFmtId="0" fontId="133" fillId="0" borderId="3" xfId="0" applyFont="1" applyBorder="1" applyAlignment="1">
      <alignment horizontal="center" vertical="center" wrapText="1"/>
    </xf>
    <xf numFmtId="184" fontId="133" fillId="0" borderId="11" xfId="423" applyNumberFormat="1" applyFont="1" applyFill="1" applyBorder="1" applyAlignment="1">
      <alignment horizontal="center" vertical="center" wrapText="1"/>
    </xf>
    <xf numFmtId="184" fontId="133" fillId="0" borderId="65" xfId="0" applyNumberFormat="1" applyFont="1" applyFill="1" applyBorder="1" applyAlignment="1">
      <alignment horizontal="center" vertical="center" wrapText="1"/>
    </xf>
    <xf numFmtId="184" fontId="133" fillId="0" borderId="24" xfId="0" applyNumberFormat="1" applyFont="1" applyFill="1" applyBorder="1" applyAlignment="1">
      <alignment horizontal="center" vertical="center" wrapText="1"/>
    </xf>
    <xf numFmtId="184" fontId="133" fillId="0" borderId="97" xfId="423" applyNumberFormat="1" applyFont="1" applyFill="1" applyBorder="1" applyAlignment="1">
      <alignment horizontal="center" vertical="center" wrapText="1"/>
    </xf>
    <xf numFmtId="184" fontId="133" fillId="0" borderId="65" xfId="0" applyNumberFormat="1" applyFont="1" applyBorder="1" applyAlignment="1">
      <alignment horizontal="center" vertical="center" wrapText="1"/>
    </xf>
    <xf numFmtId="184" fontId="133" fillId="0" borderId="24" xfId="0" applyNumberFormat="1" applyFont="1" applyBorder="1" applyAlignment="1">
      <alignment horizontal="center" vertical="center" wrapText="1"/>
    </xf>
    <xf numFmtId="184" fontId="133" fillId="0" borderId="96" xfId="423" applyNumberFormat="1" applyFont="1" applyFill="1" applyBorder="1" applyAlignment="1">
      <alignment horizontal="left" vertical="center" wrapText="1"/>
    </xf>
    <xf numFmtId="197" fontId="133" fillId="0" borderId="96" xfId="423" applyNumberFormat="1" applyFont="1" applyFill="1" applyBorder="1" applyAlignment="1">
      <alignment horizontal="left" vertical="center" wrapText="1"/>
    </xf>
    <xf numFmtId="184" fontId="133" fillId="0" borderId="94" xfId="423" applyNumberFormat="1" applyFont="1" applyFill="1" applyBorder="1" applyAlignment="1">
      <alignment horizontal="center" vertical="center" wrapText="1"/>
    </xf>
    <xf numFmtId="184" fontId="133" fillId="0" borderId="95" xfId="423" applyNumberFormat="1" applyFont="1" applyFill="1" applyBorder="1" applyAlignment="1">
      <alignment horizontal="center" vertical="center" wrapText="1"/>
    </xf>
    <xf numFmtId="41" fontId="131" fillId="2" borderId="38" xfId="423" applyFont="1" applyFill="1" applyBorder="1" applyAlignment="1">
      <alignment horizontal="center" vertical="center" wrapText="1"/>
    </xf>
    <xf numFmtId="41" fontId="131" fillId="2" borderId="5" xfId="423" applyFont="1" applyFill="1" applyBorder="1" applyAlignment="1">
      <alignment horizontal="center" vertical="center" wrapText="1"/>
    </xf>
    <xf numFmtId="41" fontId="131" fillId="2" borderId="37" xfId="423" applyFont="1" applyFill="1" applyBorder="1" applyAlignment="1">
      <alignment horizontal="center" vertical="center" wrapText="1"/>
    </xf>
    <xf numFmtId="41" fontId="131" fillId="2" borderId="39" xfId="423" applyFont="1" applyFill="1" applyBorder="1" applyAlignment="1">
      <alignment horizontal="center" vertical="center" wrapText="1"/>
    </xf>
    <xf numFmtId="0" fontId="93" fillId="2" borderId="38" xfId="863" applyFont="1" applyFill="1" applyBorder="1" applyAlignment="1">
      <alignment horizontal="center" vertical="center" wrapText="1"/>
    </xf>
    <xf numFmtId="0" fontId="93" fillId="2" borderId="5" xfId="863" applyFont="1" applyFill="1" applyBorder="1" applyAlignment="1">
      <alignment horizontal="center" vertical="center" wrapText="1"/>
    </xf>
    <xf numFmtId="41" fontId="93" fillId="2" borderId="37" xfId="423" applyFont="1" applyFill="1" applyBorder="1" applyAlignment="1">
      <alignment horizontal="center" vertical="center"/>
    </xf>
    <xf numFmtId="41" fontId="137" fillId="2" borderId="37" xfId="423" applyFont="1" applyFill="1" applyBorder="1" applyAlignment="1">
      <alignment horizontal="center" vertical="center"/>
    </xf>
    <xf numFmtId="41" fontId="137" fillId="2" borderId="39" xfId="423" applyFont="1" applyFill="1" applyBorder="1" applyAlignment="1">
      <alignment horizontal="center" vertical="center"/>
    </xf>
    <xf numFmtId="0" fontId="137" fillId="2" borderId="38" xfId="863" applyFont="1" applyFill="1" applyBorder="1" applyAlignment="1">
      <alignment horizontal="center" vertical="center" wrapText="1"/>
    </xf>
    <xf numFmtId="0" fontId="137" fillId="2" borderId="5" xfId="863" applyFont="1" applyFill="1" applyBorder="1" applyAlignment="1">
      <alignment horizontal="center" vertical="center" wrapText="1"/>
    </xf>
    <xf numFmtId="184" fontId="137" fillId="2" borderId="37" xfId="423" applyNumberFormat="1" applyFont="1" applyFill="1" applyBorder="1" applyAlignment="1">
      <alignment horizontal="center" vertical="center"/>
    </xf>
    <xf numFmtId="184" fontId="137" fillId="2" borderId="39" xfId="423" applyNumberFormat="1" applyFont="1" applyFill="1" applyBorder="1" applyAlignment="1">
      <alignment horizontal="center" vertical="center"/>
    </xf>
    <xf numFmtId="184" fontId="93" fillId="2" borderId="37" xfId="423" applyNumberFormat="1" applyFont="1" applyFill="1" applyBorder="1" applyAlignment="1">
      <alignment horizontal="center" vertical="center"/>
    </xf>
  </cellXfs>
  <cellStyles count="865">
    <cellStyle name="20% - 강조색1" xfId="1" builtinId="30" customBuiltin="1"/>
    <cellStyle name="20% - 강조색1 10" xfId="705"/>
    <cellStyle name="20% - 강조색1 10 2" xfId="829"/>
    <cellStyle name="20% - 강조색1 11" xfId="785"/>
    <cellStyle name="20% - 강조색1 2" xfId="2"/>
    <cellStyle name="20% - 강조색1 2 2" xfId="3"/>
    <cellStyle name="20% - 강조색1 2 3" xfId="4"/>
    <cellStyle name="20% - 강조색1 2 4" xfId="5"/>
    <cellStyle name="20% - 강조색1 2 5" xfId="6"/>
    <cellStyle name="20% - 강조색1 2 6" xfId="755"/>
    <cellStyle name="20% - 강조색1 2 6 2" xfId="848"/>
    <cellStyle name="20% - 강조색1 3" xfId="7"/>
    <cellStyle name="20% - 강조색1 4" xfId="8"/>
    <cellStyle name="20% - 강조색1 5" xfId="9"/>
    <cellStyle name="20% - 강조색1 6" xfId="10"/>
    <cellStyle name="20% - 강조색1 7" xfId="11"/>
    <cellStyle name="20% - 강조색1 8" xfId="12"/>
    <cellStyle name="20% - 강조색1 9" xfId="13"/>
    <cellStyle name="20% - 강조색2" xfId="14" builtinId="34" customBuiltin="1"/>
    <cellStyle name="20% - 강조색2 10" xfId="709"/>
    <cellStyle name="20% - 강조색2 10 2" xfId="831"/>
    <cellStyle name="20% - 강조색2 11" xfId="786"/>
    <cellStyle name="20% - 강조색2 2" xfId="15"/>
    <cellStyle name="20% - 강조색2 2 2" xfId="16"/>
    <cellStyle name="20% - 강조색2 2 3" xfId="17"/>
    <cellStyle name="20% - 강조색2 2 4" xfId="18"/>
    <cellStyle name="20% - 강조색2 2 5" xfId="19"/>
    <cellStyle name="20% - 강조색2 2 6" xfId="759"/>
    <cellStyle name="20% - 강조색2 2 6 2" xfId="850"/>
    <cellStyle name="20% - 강조색2 3" xfId="20"/>
    <cellStyle name="20% - 강조색2 4" xfId="21"/>
    <cellStyle name="20% - 강조색2 5" xfId="22"/>
    <cellStyle name="20% - 강조색2 6" xfId="23"/>
    <cellStyle name="20% - 강조색2 7" xfId="24"/>
    <cellStyle name="20% - 강조색2 8" xfId="25"/>
    <cellStyle name="20% - 강조색2 9" xfId="26"/>
    <cellStyle name="20% - 강조색3" xfId="27" builtinId="38" customBuiltin="1"/>
    <cellStyle name="20% - 강조색3 10" xfId="713"/>
    <cellStyle name="20% - 강조색3 10 2" xfId="833"/>
    <cellStyle name="20% - 강조색3 11" xfId="787"/>
    <cellStyle name="20% - 강조색3 2" xfId="28"/>
    <cellStyle name="20% - 강조색3 2 2" xfId="29"/>
    <cellStyle name="20% - 강조색3 2 3" xfId="30"/>
    <cellStyle name="20% - 강조색3 2 4" xfId="31"/>
    <cellStyle name="20% - 강조색3 2 5" xfId="32"/>
    <cellStyle name="20% - 강조색3 2 6" xfId="763"/>
    <cellStyle name="20% - 강조색3 2 6 2" xfId="852"/>
    <cellStyle name="20% - 강조색3 3" xfId="33"/>
    <cellStyle name="20% - 강조색3 4" xfId="34"/>
    <cellStyle name="20% - 강조색3 5" xfId="35"/>
    <cellStyle name="20% - 강조색3 6" xfId="36"/>
    <cellStyle name="20% - 강조색3 7" xfId="37"/>
    <cellStyle name="20% - 강조색3 8" xfId="38"/>
    <cellStyle name="20% - 강조색3 9" xfId="39"/>
    <cellStyle name="20% - 강조색4" xfId="40" builtinId="42" customBuiltin="1"/>
    <cellStyle name="20% - 강조색4 10" xfId="717"/>
    <cellStyle name="20% - 강조색4 10 2" xfId="835"/>
    <cellStyle name="20% - 강조색4 11" xfId="788"/>
    <cellStyle name="20% - 강조색4 2" xfId="41"/>
    <cellStyle name="20% - 강조색4 2 2" xfId="42"/>
    <cellStyle name="20% - 강조색4 2 3" xfId="43"/>
    <cellStyle name="20% - 강조색4 2 4" xfId="44"/>
    <cellStyle name="20% - 강조색4 2 5" xfId="45"/>
    <cellStyle name="20% - 강조색4 2 6" xfId="767"/>
    <cellStyle name="20% - 강조색4 2 6 2" xfId="854"/>
    <cellStyle name="20% - 강조색4 3" xfId="46"/>
    <cellStyle name="20% - 강조색4 4" xfId="47"/>
    <cellStyle name="20% - 강조색4 5" xfId="48"/>
    <cellStyle name="20% - 강조색4 6" xfId="49"/>
    <cellStyle name="20% - 강조색4 7" xfId="50"/>
    <cellStyle name="20% - 강조색4 8" xfId="51"/>
    <cellStyle name="20% - 강조색4 9" xfId="52"/>
    <cellStyle name="20% - 강조색5" xfId="53" builtinId="46" customBuiltin="1"/>
    <cellStyle name="20% - 강조색5 10" xfId="721"/>
    <cellStyle name="20% - 강조색5 10 2" xfId="837"/>
    <cellStyle name="20% - 강조색5 11" xfId="789"/>
    <cellStyle name="20% - 강조색5 2" xfId="54"/>
    <cellStyle name="20% - 강조색5 2 2" xfId="55"/>
    <cellStyle name="20% - 강조색5 2 3" xfId="56"/>
    <cellStyle name="20% - 강조색5 2 4" xfId="57"/>
    <cellStyle name="20% - 강조색5 2 5" xfId="58"/>
    <cellStyle name="20% - 강조색5 2 6" xfId="771"/>
    <cellStyle name="20% - 강조색5 2 6 2" xfId="856"/>
    <cellStyle name="20% - 강조색5 3" xfId="59"/>
    <cellStyle name="20% - 강조색5 4" xfId="60"/>
    <cellStyle name="20% - 강조색5 5" xfId="61"/>
    <cellStyle name="20% - 강조색5 6" xfId="62"/>
    <cellStyle name="20% - 강조색5 7" xfId="63"/>
    <cellStyle name="20% - 강조색5 8" xfId="64"/>
    <cellStyle name="20% - 강조색5 9" xfId="65"/>
    <cellStyle name="20% - 강조색6" xfId="66" builtinId="50" customBuiltin="1"/>
    <cellStyle name="20% - 강조색6 10" xfId="725"/>
    <cellStyle name="20% - 강조색6 10 2" xfId="839"/>
    <cellStyle name="20% - 강조색6 11" xfId="790"/>
    <cellStyle name="20% - 강조색6 2" xfId="67"/>
    <cellStyle name="20% - 강조색6 2 2" xfId="68"/>
    <cellStyle name="20% - 강조색6 2 3" xfId="69"/>
    <cellStyle name="20% - 강조색6 2 4" xfId="70"/>
    <cellStyle name="20% - 강조색6 2 5" xfId="71"/>
    <cellStyle name="20% - 강조색6 2 6" xfId="775"/>
    <cellStyle name="20% - 강조색6 2 6 2" xfId="858"/>
    <cellStyle name="20% - 강조색6 3" xfId="72"/>
    <cellStyle name="20% - 강조색6 4" xfId="73"/>
    <cellStyle name="20% - 강조색6 5" xfId="74"/>
    <cellStyle name="20% - 강조색6 6" xfId="75"/>
    <cellStyle name="20% - 강조색6 7" xfId="76"/>
    <cellStyle name="20% - 강조색6 8" xfId="77"/>
    <cellStyle name="20% - 강조색6 9" xfId="78"/>
    <cellStyle name="40% - 강조색1" xfId="79" builtinId="31" customBuiltin="1"/>
    <cellStyle name="40% - 강조색1 10" xfId="706"/>
    <cellStyle name="40% - 강조색1 10 2" xfId="830"/>
    <cellStyle name="40% - 강조색1 11" xfId="791"/>
    <cellStyle name="40% - 강조색1 2" xfId="80"/>
    <cellStyle name="40% - 강조색1 2 2" xfId="81"/>
    <cellStyle name="40% - 강조색1 2 3" xfId="82"/>
    <cellStyle name="40% - 강조색1 2 4" xfId="83"/>
    <cellStyle name="40% - 강조색1 2 5" xfId="84"/>
    <cellStyle name="40% - 강조색1 2 6" xfId="756"/>
    <cellStyle name="40% - 강조색1 2 6 2" xfId="849"/>
    <cellStyle name="40% - 강조색1 3" xfId="85"/>
    <cellStyle name="40% - 강조색1 4" xfId="86"/>
    <cellStyle name="40% - 강조색1 5" xfId="87"/>
    <cellStyle name="40% - 강조색1 6" xfId="88"/>
    <cellStyle name="40% - 강조색1 7" xfId="89"/>
    <cellStyle name="40% - 강조색1 8" xfId="90"/>
    <cellStyle name="40% - 강조색1 9" xfId="91"/>
    <cellStyle name="40% - 강조색2" xfId="92" builtinId="35" customBuiltin="1"/>
    <cellStyle name="40% - 강조색2 10" xfId="710"/>
    <cellStyle name="40% - 강조색2 10 2" xfId="832"/>
    <cellStyle name="40% - 강조색2 11" xfId="792"/>
    <cellStyle name="40% - 강조색2 2" xfId="93"/>
    <cellStyle name="40% - 강조색2 2 2" xfId="94"/>
    <cellStyle name="40% - 강조색2 2 3" xfId="95"/>
    <cellStyle name="40% - 강조색2 2 4" xfId="96"/>
    <cellStyle name="40% - 강조색2 2 5" xfId="97"/>
    <cellStyle name="40% - 강조색2 2 6" xfId="760"/>
    <cellStyle name="40% - 강조색2 2 6 2" xfId="851"/>
    <cellStyle name="40% - 강조색2 3" xfId="98"/>
    <cellStyle name="40% - 강조색2 4" xfId="99"/>
    <cellStyle name="40% - 강조색2 5" xfId="100"/>
    <cellStyle name="40% - 강조색2 6" xfId="101"/>
    <cellStyle name="40% - 강조색2 7" xfId="102"/>
    <cellStyle name="40% - 강조색2 8" xfId="103"/>
    <cellStyle name="40% - 강조색2 9" xfId="104"/>
    <cellStyle name="40% - 강조색3" xfId="105" builtinId="39" customBuiltin="1"/>
    <cellStyle name="40% - 강조색3 10" xfId="714"/>
    <cellStyle name="40% - 강조색3 10 2" xfId="834"/>
    <cellStyle name="40% - 강조색3 11" xfId="793"/>
    <cellStyle name="40% - 강조색3 2" xfId="106"/>
    <cellStyle name="40% - 강조색3 2 2" xfId="107"/>
    <cellStyle name="40% - 강조색3 2 3" xfId="108"/>
    <cellStyle name="40% - 강조색3 2 4" xfId="109"/>
    <cellStyle name="40% - 강조색3 2 5" xfId="110"/>
    <cellStyle name="40% - 강조색3 2 6" xfId="764"/>
    <cellStyle name="40% - 강조색3 2 6 2" xfId="853"/>
    <cellStyle name="40% - 강조색3 3" xfId="111"/>
    <cellStyle name="40% - 강조색3 4" xfId="112"/>
    <cellStyle name="40% - 강조색3 5" xfId="113"/>
    <cellStyle name="40% - 강조색3 6" xfId="114"/>
    <cellStyle name="40% - 강조색3 7" xfId="115"/>
    <cellStyle name="40% - 강조색3 8" xfId="116"/>
    <cellStyle name="40% - 강조색3 9" xfId="117"/>
    <cellStyle name="40% - 강조색4" xfId="118" builtinId="43" customBuiltin="1"/>
    <cellStyle name="40% - 강조색4 10" xfId="718"/>
    <cellStyle name="40% - 강조색4 10 2" xfId="836"/>
    <cellStyle name="40% - 강조색4 11" xfId="794"/>
    <cellStyle name="40% - 강조색4 2" xfId="119"/>
    <cellStyle name="40% - 강조색4 2 2" xfId="120"/>
    <cellStyle name="40% - 강조색4 2 3" xfId="121"/>
    <cellStyle name="40% - 강조색4 2 4" xfId="122"/>
    <cellStyle name="40% - 강조색4 2 5" xfId="123"/>
    <cellStyle name="40% - 강조색4 2 6" xfId="768"/>
    <cellStyle name="40% - 강조색4 2 6 2" xfId="855"/>
    <cellStyle name="40% - 강조색4 3" xfId="124"/>
    <cellStyle name="40% - 강조색4 4" xfId="125"/>
    <cellStyle name="40% - 강조색4 5" xfId="126"/>
    <cellStyle name="40% - 강조색4 6" xfId="127"/>
    <cellStyle name="40% - 강조색4 7" xfId="128"/>
    <cellStyle name="40% - 강조색4 8" xfId="129"/>
    <cellStyle name="40% - 강조색4 9" xfId="130"/>
    <cellStyle name="40% - 강조색5" xfId="131" builtinId="47" customBuiltin="1"/>
    <cellStyle name="40% - 강조색5 10" xfId="722"/>
    <cellStyle name="40% - 강조색5 10 2" xfId="838"/>
    <cellStyle name="40% - 강조색5 11" xfId="795"/>
    <cellStyle name="40% - 강조색5 2" xfId="132"/>
    <cellStyle name="40% - 강조색5 2 2" xfId="133"/>
    <cellStyle name="40% - 강조색5 2 3" xfId="134"/>
    <cellStyle name="40% - 강조색5 2 4" xfId="135"/>
    <cellStyle name="40% - 강조색5 2 5" xfId="136"/>
    <cellStyle name="40% - 강조색5 2 6" xfId="772"/>
    <cellStyle name="40% - 강조색5 2 6 2" xfId="857"/>
    <cellStyle name="40% - 강조색5 3" xfId="137"/>
    <cellStyle name="40% - 강조색5 4" xfId="138"/>
    <cellStyle name="40% - 강조색5 5" xfId="139"/>
    <cellStyle name="40% - 강조색5 6" xfId="140"/>
    <cellStyle name="40% - 강조색5 7" xfId="141"/>
    <cellStyle name="40% - 강조색5 8" xfId="142"/>
    <cellStyle name="40% - 강조색5 9" xfId="143"/>
    <cellStyle name="40% - 강조색6" xfId="144" builtinId="51" customBuiltin="1"/>
    <cellStyle name="40% - 강조색6 10" xfId="726"/>
    <cellStyle name="40% - 강조색6 10 2" xfId="840"/>
    <cellStyle name="40% - 강조색6 11" xfId="796"/>
    <cellStyle name="40% - 강조색6 2" xfId="145"/>
    <cellStyle name="40% - 강조색6 2 2" xfId="146"/>
    <cellStyle name="40% - 강조색6 2 3" xfId="147"/>
    <cellStyle name="40% - 강조색6 2 4" xfId="148"/>
    <cellStyle name="40% - 강조색6 2 5" xfId="149"/>
    <cellStyle name="40% - 강조색6 2 6" xfId="776"/>
    <cellStyle name="40% - 강조색6 2 6 2" xfId="859"/>
    <cellStyle name="40% - 강조색6 3" xfId="150"/>
    <cellStyle name="40% - 강조색6 4" xfId="151"/>
    <cellStyle name="40% - 강조색6 5" xfId="152"/>
    <cellStyle name="40% - 강조색6 6" xfId="153"/>
    <cellStyle name="40% - 강조색6 7" xfId="154"/>
    <cellStyle name="40% - 강조색6 8" xfId="155"/>
    <cellStyle name="40% - 강조색6 9" xfId="156"/>
    <cellStyle name="60% - 강조색1" xfId="157" builtinId="32" customBuiltin="1"/>
    <cellStyle name="60% - 강조색1 10" xfId="707"/>
    <cellStyle name="60% - 강조색1 11" xfId="797"/>
    <cellStyle name="60% - 강조색1 2" xfId="158"/>
    <cellStyle name="60% - 강조색1 2 2" xfId="159"/>
    <cellStyle name="60% - 강조색1 2 3" xfId="160"/>
    <cellStyle name="60% - 강조색1 2 4" xfId="161"/>
    <cellStyle name="60% - 강조색1 2 5" xfId="162"/>
    <cellStyle name="60% - 강조색1 2 6" xfId="757"/>
    <cellStyle name="60% - 강조색1 3" xfId="163"/>
    <cellStyle name="60% - 강조색1 4" xfId="164"/>
    <cellStyle name="60% - 강조색1 5" xfId="165"/>
    <cellStyle name="60% - 강조색1 6" xfId="166"/>
    <cellStyle name="60% - 강조색1 7" xfId="167"/>
    <cellStyle name="60% - 강조색1 8" xfId="168"/>
    <cellStyle name="60% - 강조색1 9" xfId="169"/>
    <cellStyle name="60% - 강조색2" xfId="170" builtinId="36" customBuiltin="1"/>
    <cellStyle name="60% - 강조색2 10" xfId="711"/>
    <cellStyle name="60% - 강조색2 11" xfId="798"/>
    <cellStyle name="60% - 강조색2 2" xfId="171"/>
    <cellStyle name="60% - 강조색2 2 2" xfId="172"/>
    <cellStyle name="60% - 강조색2 2 3" xfId="173"/>
    <cellStyle name="60% - 강조색2 2 4" xfId="174"/>
    <cellStyle name="60% - 강조색2 2 5" xfId="175"/>
    <cellStyle name="60% - 강조색2 2 6" xfId="761"/>
    <cellStyle name="60% - 강조색2 3" xfId="176"/>
    <cellStyle name="60% - 강조색2 4" xfId="177"/>
    <cellStyle name="60% - 강조색2 5" xfId="178"/>
    <cellStyle name="60% - 강조색2 6" xfId="179"/>
    <cellStyle name="60% - 강조색2 7" xfId="180"/>
    <cellStyle name="60% - 강조색2 8" xfId="181"/>
    <cellStyle name="60% - 강조색2 9" xfId="182"/>
    <cellStyle name="60% - 강조색3" xfId="183" builtinId="40" customBuiltin="1"/>
    <cellStyle name="60% - 강조색3 10" xfId="715"/>
    <cellStyle name="60% - 강조색3 11" xfId="799"/>
    <cellStyle name="60% - 강조색3 2" xfId="184"/>
    <cellStyle name="60% - 강조색3 2 2" xfId="185"/>
    <cellStyle name="60% - 강조색3 2 3" xfId="186"/>
    <cellStyle name="60% - 강조색3 2 4" xfId="187"/>
    <cellStyle name="60% - 강조색3 2 5" xfId="188"/>
    <cellStyle name="60% - 강조색3 2 6" xfId="765"/>
    <cellStyle name="60% - 강조색3 3" xfId="189"/>
    <cellStyle name="60% - 강조색3 4" xfId="190"/>
    <cellStyle name="60% - 강조색3 5" xfId="191"/>
    <cellStyle name="60% - 강조색3 6" xfId="192"/>
    <cellStyle name="60% - 강조색3 7" xfId="193"/>
    <cellStyle name="60% - 강조색3 8" xfId="194"/>
    <cellStyle name="60% - 강조색3 9" xfId="195"/>
    <cellStyle name="60% - 강조색4" xfId="196" builtinId="44" customBuiltin="1"/>
    <cellStyle name="60% - 강조색4 10" xfId="719"/>
    <cellStyle name="60% - 강조색4 11" xfId="800"/>
    <cellStyle name="60% - 강조색4 2" xfId="197"/>
    <cellStyle name="60% - 강조색4 2 2" xfId="198"/>
    <cellStyle name="60% - 강조색4 2 3" xfId="199"/>
    <cellStyle name="60% - 강조색4 2 4" xfId="200"/>
    <cellStyle name="60% - 강조색4 2 5" xfId="201"/>
    <cellStyle name="60% - 강조색4 2 6" xfId="769"/>
    <cellStyle name="60% - 강조색4 3" xfId="202"/>
    <cellStyle name="60% - 강조색4 4" xfId="203"/>
    <cellStyle name="60% - 강조색4 5" xfId="204"/>
    <cellStyle name="60% - 강조색4 6" xfId="205"/>
    <cellStyle name="60% - 강조색4 7" xfId="206"/>
    <cellStyle name="60% - 강조색4 8" xfId="207"/>
    <cellStyle name="60% - 강조색4 9" xfId="208"/>
    <cellStyle name="60% - 강조색5" xfId="209" builtinId="48" customBuiltin="1"/>
    <cellStyle name="60% - 강조색5 10" xfId="723"/>
    <cellStyle name="60% - 강조색5 11" xfId="801"/>
    <cellStyle name="60% - 강조색5 2" xfId="210"/>
    <cellStyle name="60% - 강조색5 2 2" xfId="211"/>
    <cellStyle name="60% - 강조색5 2 3" xfId="212"/>
    <cellStyle name="60% - 강조색5 2 4" xfId="213"/>
    <cellStyle name="60% - 강조색5 2 5" xfId="214"/>
    <cellStyle name="60% - 강조색5 2 6" xfId="773"/>
    <cellStyle name="60% - 강조색5 3" xfId="215"/>
    <cellStyle name="60% - 강조색5 4" xfId="216"/>
    <cellStyle name="60% - 강조색5 5" xfId="217"/>
    <cellStyle name="60% - 강조색5 6" xfId="218"/>
    <cellStyle name="60% - 강조색5 7" xfId="219"/>
    <cellStyle name="60% - 강조색5 8" xfId="220"/>
    <cellStyle name="60% - 강조색5 9" xfId="221"/>
    <cellStyle name="60% - 강조색6" xfId="222" builtinId="52" customBuiltin="1"/>
    <cellStyle name="60% - 강조색6 10" xfId="727"/>
    <cellStyle name="60% - 강조색6 11" xfId="802"/>
    <cellStyle name="60% - 강조색6 2" xfId="223"/>
    <cellStyle name="60% - 강조색6 2 2" xfId="224"/>
    <cellStyle name="60% - 강조색6 2 3" xfId="225"/>
    <cellStyle name="60% - 강조색6 2 4" xfId="226"/>
    <cellStyle name="60% - 강조색6 2 5" xfId="227"/>
    <cellStyle name="60% - 강조색6 2 6" xfId="777"/>
    <cellStyle name="60% - 강조색6 3" xfId="228"/>
    <cellStyle name="60% - 강조색6 4" xfId="229"/>
    <cellStyle name="60% - 강조색6 5" xfId="230"/>
    <cellStyle name="60% - 강조색6 6" xfId="231"/>
    <cellStyle name="60% - 강조색6 7" xfId="232"/>
    <cellStyle name="60% - 강조색6 8" xfId="233"/>
    <cellStyle name="60% - 강조색6 9" xfId="234"/>
    <cellStyle name="AeE­ [0]_PERSONAL" xfId="235"/>
    <cellStyle name="AeE­_PERSONAL" xfId="236"/>
    <cellStyle name="ALIGNMENT" xfId="237"/>
    <cellStyle name="C￥AØ_PERSONAL" xfId="238"/>
    <cellStyle name="Comma [0]_ SG&amp;A Bridge " xfId="239"/>
    <cellStyle name="Comma_ SG&amp;A Bridge " xfId="240"/>
    <cellStyle name="Currency [0]_ SG&amp;A Bridge " xfId="241"/>
    <cellStyle name="Currency_ SG&amp;A Bridge " xfId="242"/>
    <cellStyle name="Grey" xfId="243"/>
    <cellStyle name="Header1" xfId="244"/>
    <cellStyle name="Header2" xfId="245"/>
    <cellStyle name="Input [yellow]" xfId="246"/>
    <cellStyle name="Normal - Style1" xfId="247"/>
    <cellStyle name="Normal_ SG&amp;A Bridge " xfId="248"/>
    <cellStyle name="Percent [2]" xfId="249"/>
    <cellStyle name="강조색1" xfId="250" builtinId="29" customBuiltin="1"/>
    <cellStyle name="강조색1 10" xfId="704"/>
    <cellStyle name="강조색1 11" xfId="803"/>
    <cellStyle name="강조색1 2" xfId="251"/>
    <cellStyle name="강조색1 2 2" xfId="252"/>
    <cellStyle name="강조색1 2 3" xfId="253"/>
    <cellStyle name="강조색1 2 4" xfId="254"/>
    <cellStyle name="강조색1 2 5" xfId="255"/>
    <cellStyle name="강조색1 2 6" xfId="754"/>
    <cellStyle name="강조색1 3" xfId="256"/>
    <cellStyle name="강조색1 4" xfId="257"/>
    <cellStyle name="강조색1 5" xfId="258"/>
    <cellStyle name="강조색1 6" xfId="259"/>
    <cellStyle name="강조색1 7" xfId="260"/>
    <cellStyle name="강조색1 8" xfId="261"/>
    <cellStyle name="강조색1 9" xfId="262"/>
    <cellStyle name="강조색2" xfId="263" builtinId="33" customBuiltin="1"/>
    <cellStyle name="강조색2 10" xfId="708"/>
    <cellStyle name="강조색2 11" xfId="804"/>
    <cellStyle name="강조색2 2" xfId="264"/>
    <cellStyle name="강조색2 2 2" xfId="265"/>
    <cellStyle name="강조색2 2 3" xfId="266"/>
    <cellStyle name="강조색2 2 4" xfId="267"/>
    <cellStyle name="강조색2 2 5" xfId="268"/>
    <cellStyle name="강조색2 2 6" xfId="758"/>
    <cellStyle name="강조색2 3" xfId="269"/>
    <cellStyle name="강조색2 4" xfId="270"/>
    <cellStyle name="강조색2 5" xfId="271"/>
    <cellStyle name="강조색2 6" xfId="272"/>
    <cellStyle name="강조색2 7" xfId="273"/>
    <cellStyle name="강조색2 8" xfId="274"/>
    <cellStyle name="강조색2 9" xfId="275"/>
    <cellStyle name="강조색3" xfId="276" builtinId="37" customBuiltin="1"/>
    <cellStyle name="강조색3 10" xfId="712"/>
    <cellStyle name="강조색3 11" xfId="805"/>
    <cellStyle name="강조색3 2" xfId="277"/>
    <cellStyle name="강조색3 2 2" xfId="278"/>
    <cellStyle name="강조색3 2 3" xfId="279"/>
    <cellStyle name="강조색3 2 4" xfId="280"/>
    <cellStyle name="강조색3 2 5" xfId="281"/>
    <cellStyle name="강조색3 2 6" xfId="762"/>
    <cellStyle name="강조색3 3" xfId="282"/>
    <cellStyle name="강조색3 4" xfId="283"/>
    <cellStyle name="강조색3 5" xfId="284"/>
    <cellStyle name="강조색3 6" xfId="285"/>
    <cellStyle name="강조색3 7" xfId="286"/>
    <cellStyle name="강조색3 8" xfId="287"/>
    <cellStyle name="강조색3 9" xfId="288"/>
    <cellStyle name="강조색4" xfId="289" builtinId="41" customBuiltin="1"/>
    <cellStyle name="강조색4 10" xfId="716"/>
    <cellStyle name="강조색4 11" xfId="806"/>
    <cellStyle name="강조색4 2" xfId="290"/>
    <cellStyle name="강조색4 2 2" xfId="291"/>
    <cellStyle name="강조색4 2 3" xfId="292"/>
    <cellStyle name="강조색4 2 4" xfId="293"/>
    <cellStyle name="강조색4 2 5" xfId="294"/>
    <cellStyle name="강조색4 2 6" xfId="766"/>
    <cellStyle name="강조색4 3" xfId="295"/>
    <cellStyle name="강조색4 4" xfId="296"/>
    <cellStyle name="강조색4 5" xfId="297"/>
    <cellStyle name="강조색4 6" xfId="298"/>
    <cellStyle name="강조색4 7" xfId="299"/>
    <cellStyle name="강조색4 8" xfId="300"/>
    <cellStyle name="강조색4 9" xfId="301"/>
    <cellStyle name="강조색5" xfId="302" builtinId="45" customBuiltin="1"/>
    <cellStyle name="강조색5 10" xfId="720"/>
    <cellStyle name="강조색5 11" xfId="807"/>
    <cellStyle name="강조색5 2" xfId="303"/>
    <cellStyle name="강조색5 2 2" xfId="304"/>
    <cellStyle name="강조색5 2 3" xfId="305"/>
    <cellStyle name="강조색5 2 4" xfId="306"/>
    <cellStyle name="강조색5 2 5" xfId="307"/>
    <cellStyle name="강조색5 2 6" xfId="770"/>
    <cellStyle name="강조색5 3" xfId="308"/>
    <cellStyle name="강조색5 4" xfId="309"/>
    <cellStyle name="강조색5 5" xfId="310"/>
    <cellStyle name="강조색5 6" xfId="311"/>
    <cellStyle name="강조색5 7" xfId="312"/>
    <cellStyle name="강조색5 8" xfId="313"/>
    <cellStyle name="강조색5 9" xfId="314"/>
    <cellStyle name="강조색6" xfId="315" builtinId="49" customBuiltin="1"/>
    <cellStyle name="강조색6 10" xfId="724"/>
    <cellStyle name="강조색6 11" xfId="808"/>
    <cellStyle name="강조색6 2" xfId="316"/>
    <cellStyle name="강조색6 2 2" xfId="317"/>
    <cellStyle name="강조색6 2 3" xfId="318"/>
    <cellStyle name="강조색6 2 4" xfId="319"/>
    <cellStyle name="강조색6 2 5" xfId="320"/>
    <cellStyle name="강조색6 2 6" xfId="774"/>
    <cellStyle name="강조색6 3" xfId="321"/>
    <cellStyle name="강조색6 4" xfId="322"/>
    <cellStyle name="강조색6 5" xfId="323"/>
    <cellStyle name="강조색6 6" xfId="324"/>
    <cellStyle name="강조색6 7" xfId="325"/>
    <cellStyle name="강조색6 8" xfId="326"/>
    <cellStyle name="강조색6 9" xfId="327"/>
    <cellStyle name="경고문" xfId="328" builtinId="11" customBuiltin="1"/>
    <cellStyle name="경고문 10" xfId="700"/>
    <cellStyle name="경고문 11" xfId="809"/>
    <cellStyle name="경고문 2" xfId="329"/>
    <cellStyle name="경고문 2 2" xfId="330"/>
    <cellStyle name="경고문 2 3" xfId="331"/>
    <cellStyle name="경고문 2 4" xfId="332"/>
    <cellStyle name="경고문 2 5" xfId="333"/>
    <cellStyle name="경고문 2 6" xfId="750"/>
    <cellStyle name="경고문 3" xfId="334"/>
    <cellStyle name="경고문 4" xfId="335"/>
    <cellStyle name="경고문 5" xfId="336"/>
    <cellStyle name="경고문 6" xfId="337"/>
    <cellStyle name="경고문 7" xfId="338"/>
    <cellStyle name="경고문 8" xfId="339"/>
    <cellStyle name="경고문 9" xfId="340"/>
    <cellStyle name="계산" xfId="341" builtinId="22" customBuiltin="1"/>
    <cellStyle name="계산 10" xfId="697"/>
    <cellStyle name="계산 11" xfId="810"/>
    <cellStyle name="계산 2" xfId="342"/>
    <cellStyle name="계산 2 2" xfId="343"/>
    <cellStyle name="계산 2 3" xfId="344"/>
    <cellStyle name="계산 2 4" xfId="345"/>
    <cellStyle name="계산 2 5" xfId="346"/>
    <cellStyle name="계산 2 6" xfId="747"/>
    <cellStyle name="계산 3" xfId="347"/>
    <cellStyle name="계산 4" xfId="348"/>
    <cellStyle name="계산 5" xfId="349"/>
    <cellStyle name="계산 6" xfId="350"/>
    <cellStyle name="계산 7" xfId="351"/>
    <cellStyle name="계산 8" xfId="352"/>
    <cellStyle name="계산 9" xfId="353"/>
    <cellStyle name="나쁨" xfId="354" builtinId="27" customBuiltin="1"/>
    <cellStyle name="나쁨 10" xfId="693"/>
    <cellStyle name="나쁨 11" xfId="811"/>
    <cellStyle name="나쁨 2" xfId="355"/>
    <cellStyle name="나쁨 2 2" xfId="356"/>
    <cellStyle name="나쁨 2 3" xfId="357"/>
    <cellStyle name="나쁨 2 4" xfId="358"/>
    <cellStyle name="나쁨 2 5" xfId="359"/>
    <cellStyle name="나쁨 2 6" xfId="743"/>
    <cellStyle name="나쁨 3" xfId="360"/>
    <cellStyle name="나쁨 4" xfId="361"/>
    <cellStyle name="나쁨 5" xfId="362"/>
    <cellStyle name="나쁨 6" xfId="363"/>
    <cellStyle name="나쁨 7" xfId="364"/>
    <cellStyle name="나쁨 8" xfId="365"/>
    <cellStyle name="나쁨 9" xfId="366"/>
    <cellStyle name="메모 2" xfId="367"/>
    <cellStyle name="메모 2 2" xfId="368"/>
    <cellStyle name="메모 2 2 2" xfId="369"/>
    <cellStyle name="메모 2 3" xfId="370"/>
    <cellStyle name="메모 2 3 2" xfId="371"/>
    <cellStyle name="메모 2 4" xfId="372"/>
    <cellStyle name="메모 2 5" xfId="373"/>
    <cellStyle name="메모 2 6" xfId="374"/>
    <cellStyle name="메모 2 7" xfId="751"/>
    <cellStyle name="메모 2 7 2" xfId="847"/>
    <cellStyle name="메모 3" xfId="375"/>
    <cellStyle name="메모 3 2" xfId="376"/>
    <cellStyle name="메모 4" xfId="377"/>
    <cellStyle name="메모 4 2" xfId="378"/>
    <cellStyle name="메모 5" xfId="379"/>
    <cellStyle name="메모 5 2" xfId="380"/>
    <cellStyle name="메모 6" xfId="381"/>
    <cellStyle name="메모 7" xfId="382"/>
    <cellStyle name="메모 8" xfId="701"/>
    <cellStyle name="메모 8 2" xfId="828"/>
    <cellStyle name="보통" xfId="383" builtinId="28" customBuiltin="1"/>
    <cellStyle name="보통 10" xfId="694"/>
    <cellStyle name="보통 11" xfId="812"/>
    <cellStyle name="보통 2" xfId="384"/>
    <cellStyle name="보통 2 2" xfId="385"/>
    <cellStyle name="보통 2 3" xfId="386"/>
    <cellStyle name="보통 2 4" xfId="387"/>
    <cellStyle name="보통 2 5" xfId="388"/>
    <cellStyle name="보통 2 6" xfId="744"/>
    <cellStyle name="보통 3" xfId="389"/>
    <cellStyle name="보통 4" xfId="390"/>
    <cellStyle name="보통 5" xfId="391"/>
    <cellStyle name="보통 6" xfId="392"/>
    <cellStyle name="보통 7" xfId="393"/>
    <cellStyle name="보통 8" xfId="394"/>
    <cellStyle name="보통 9" xfId="395"/>
    <cellStyle name="뷭?_BOOKSHIP" xfId="396"/>
    <cellStyle name="설명 텍스트" xfId="397" builtinId="53" customBuiltin="1"/>
    <cellStyle name="설명 텍스트 10" xfId="702"/>
    <cellStyle name="설명 텍스트 11" xfId="813"/>
    <cellStyle name="설명 텍스트 2" xfId="398"/>
    <cellStyle name="설명 텍스트 2 2" xfId="399"/>
    <cellStyle name="설명 텍스트 2 3" xfId="400"/>
    <cellStyle name="설명 텍스트 2 4" xfId="401"/>
    <cellStyle name="설명 텍스트 2 5" xfId="402"/>
    <cellStyle name="설명 텍스트 2 6" xfId="752"/>
    <cellStyle name="설명 텍스트 3" xfId="403"/>
    <cellStyle name="설명 텍스트 4" xfId="404"/>
    <cellStyle name="설명 텍스트 5" xfId="405"/>
    <cellStyle name="설명 텍스트 6" xfId="406"/>
    <cellStyle name="설명 텍스트 7" xfId="407"/>
    <cellStyle name="설명 텍스트 8" xfId="408"/>
    <cellStyle name="설명 텍스트 9" xfId="409"/>
    <cellStyle name="셀 확인" xfId="410" builtinId="23" customBuiltin="1"/>
    <cellStyle name="셀 확인 10" xfId="699"/>
    <cellStyle name="셀 확인 11" xfId="814"/>
    <cellStyle name="셀 확인 2" xfId="411"/>
    <cellStyle name="셀 확인 2 2" xfId="412"/>
    <cellStyle name="셀 확인 2 3" xfId="413"/>
    <cellStyle name="셀 확인 2 4" xfId="414"/>
    <cellStyle name="셀 확인 2 5" xfId="415"/>
    <cellStyle name="셀 확인 2 6" xfId="749"/>
    <cellStyle name="셀 확인 3" xfId="416"/>
    <cellStyle name="셀 확인 4" xfId="417"/>
    <cellStyle name="셀 확인 5" xfId="418"/>
    <cellStyle name="셀 확인 6" xfId="419"/>
    <cellStyle name="셀 확인 7" xfId="420"/>
    <cellStyle name="셀 확인 8" xfId="421"/>
    <cellStyle name="셀 확인 9" xfId="422"/>
    <cellStyle name="쉼표 [0]" xfId="423" builtinId="6"/>
    <cellStyle name="쉼표 [0] 10" xfId="424"/>
    <cellStyle name="쉼표 [0] 11" xfId="425"/>
    <cellStyle name="쉼표 [0] 12" xfId="426"/>
    <cellStyle name="쉼표 [0] 13" xfId="427"/>
    <cellStyle name="쉼표 [0] 14" xfId="686"/>
    <cellStyle name="쉼표 [0] 14 2" xfId="827"/>
    <cellStyle name="쉼표 [0] 15" xfId="815"/>
    <cellStyle name="쉼표 [0] 16" xfId="783"/>
    <cellStyle name="쉼표 [0] 2" xfId="428"/>
    <cellStyle name="쉼표 [0] 2 2" xfId="429"/>
    <cellStyle name="쉼표 [0] 2 2 2" xfId="430"/>
    <cellStyle name="쉼표 [0] 2 2 2 2" xfId="431"/>
    <cellStyle name="쉼표 [0] 2 2 3" xfId="432"/>
    <cellStyle name="쉼표 [0] 2 2 4" xfId="433"/>
    <cellStyle name="쉼표 [0] 2 3" xfId="434"/>
    <cellStyle name="쉼표 [0] 2 4" xfId="435"/>
    <cellStyle name="쉼표 [0] 2 5" xfId="436"/>
    <cellStyle name="쉼표 [0] 3" xfId="437"/>
    <cellStyle name="쉼표 [0] 3 2" xfId="438"/>
    <cellStyle name="쉼표 [0] 3 3" xfId="439"/>
    <cellStyle name="쉼표 [0] 3 3 2" xfId="440"/>
    <cellStyle name="쉼표 [0] 3 3 3" xfId="441"/>
    <cellStyle name="쉼표 [0] 3 4" xfId="442"/>
    <cellStyle name="쉼표 [0] 4" xfId="443"/>
    <cellStyle name="쉼표 [0] 4 2" xfId="444"/>
    <cellStyle name="쉼표 [0] 4 3" xfId="445"/>
    <cellStyle name="쉼표 [0] 5" xfId="446"/>
    <cellStyle name="쉼표 [0] 5 2" xfId="447"/>
    <cellStyle name="쉼표 [0] 5 3" xfId="448"/>
    <cellStyle name="쉼표 [0] 5 3 2" xfId="449"/>
    <cellStyle name="쉼표 [0] 5 4" xfId="450"/>
    <cellStyle name="쉼표 [0] 5 4 2" xfId="451"/>
    <cellStyle name="쉼표 [0] 5 5" xfId="452"/>
    <cellStyle name="쉼표 [0] 5 5 2" xfId="453"/>
    <cellStyle name="쉼표 [0] 5 6" xfId="454"/>
    <cellStyle name="쉼표 [0] 5 7" xfId="455"/>
    <cellStyle name="쉼표 [0] 5 8" xfId="736"/>
    <cellStyle name="쉼표 [0] 5 8 2" xfId="846"/>
    <cellStyle name="쉼표 [0] 6" xfId="456"/>
    <cellStyle name="쉼표 [0] 6 2" xfId="457"/>
    <cellStyle name="쉼표 [0] 7" xfId="458"/>
    <cellStyle name="쉼표 [0] 7 2" xfId="459"/>
    <cellStyle name="쉼표 [0] 8" xfId="460"/>
    <cellStyle name="쉼표 [0] 8 2" xfId="461"/>
    <cellStyle name="쉼표 [0] 9" xfId="462"/>
    <cellStyle name="스타일 1" xfId="463"/>
    <cellStyle name="연결된 셀" xfId="464" builtinId="24" customBuiltin="1"/>
    <cellStyle name="연결된 셀 10" xfId="698"/>
    <cellStyle name="연결된 셀 11" xfId="816"/>
    <cellStyle name="연결된 셀 2" xfId="465"/>
    <cellStyle name="연결된 셀 2 2" xfId="466"/>
    <cellStyle name="연결된 셀 2 3" xfId="467"/>
    <cellStyle name="연결된 셀 2 4" xfId="468"/>
    <cellStyle name="연결된 셀 2 5" xfId="469"/>
    <cellStyle name="연결된 셀 2 6" xfId="748"/>
    <cellStyle name="연결된 셀 3" xfId="470"/>
    <cellStyle name="연결된 셀 4" xfId="471"/>
    <cellStyle name="연결된 셀 5" xfId="472"/>
    <cellStyle name="연결된 셀 6" xfId="473"/>
    <cellStyle name="연결된 셀 7" xfId="474"/>
    <cellStyle name="연결된 셀 8" xfId="475"/>
    <cellStyle name="연결된 셀 9" xfId="476"/>
    <cellStyle name="열어 본 하이퍼링크" xfId="732" builtinId="9" customBuiltin="1"/>
    <cellStyle name="열어 본 하이퍼링크 2" xfId="477"/>
    <cellStyle name="열어 본 하이퍼링크 2 2" xfId="478"/>
    <cellStyle name="열어 본 하이퍼링크 2 3" xfId="479"/>
    <cellStyle name="열어 본 하이퍼링크 2 4" xfId="480"/>
    <cellStyle name="열어 본 하이퍼링크 2 5" xfId="481"/>
    <cellStyle name="열어 본 하이퍼링크 2 6" xfId="781"/>
    <cellStyle name="열어 본 하이퍼링크 3" xfId="482"/>
    <cellStyle name="열어 본 하이퍼링크 4" xfId="483"/>
    <cellStyle name="열어 본 하이퍼링크 5" xfId="484"/>
    <cellStyle name="열어 본 하이퍼링크 6" xfId="485"/>
    <cellStyle name="열어 본 하이퍼링크 7" xfId="486"/>
    <cellStyle name="요약" xfId="487" builtinId="25" customBuiltin="1"/>
    <cellStyle name="요약 10" xfId="703"/>
    <cellStyle name="요약 11" xfId="817"/>
    <cellStyle name="요약 2" xfId="488"/>
    <cellStyle name="요약 2 2" xfId="489"/>
    <cellStyle name="요약 2 3" xfId="490"/>
    <cellStyle name="요약 2 4" xfId="491"/>
    <cellStyle name="요약 2 5" xfId="492"/>
    <cellStyle name="요약 2 6" xfId="753"/>
    <cellStyle name="요약 3" xfId="493"/>
    <cellStyle name="요약 4" xfId="494"/>
    <cellStyle name="요약 5" xfId="495"/>
    <cellStyle name="요약 6" xfId="496"/>
    <cellStyle name="요약 7" xfId="497"/>
    <cellStyle name="요약 8" xfId="498"/>
    <cellStyle name="요약 9" xfId="499"/>
    <cellStyle name="입력" xfId="500" builtinId="20" customBuiltin="1"/>
    <cellStyle name="입력 10" xfId="695"/>
    <cellStyle name="입력 11" xfId="818"/>
    <cellStyle name="입력 2" xfId="501"/>
    <cellStyle name="입력 2 2" xfId="502"/>
    <cellStyle name="입력 2 3" xfId="503"/>
    <cellStyle name="입력 2 4" xfId="504"/>
    <cellStyle name="입력 2 5" xfId="505"/>
    <cellStyle name="입력 2 6" xfId="745"/>
    <cellStyle name="입력 3" xfId="506"/>
    <cellStyle name="입력 4" xfId="507"/>
    <cellStyle name="입력 5" xfId="508"/>
    <cellStyle name="입력 6" xfId="509"/>
    <cellStyle name="입력 7" xfId="510"/>
    <cellStyle name="입력 8" xfId="511"/>
    <cellStyle name="입력 9" xfId="512"/>
    <cellStyle name="제목" xfId="513" builtinId="15" customBuiltin="1"/>
    <cellStyle name="제목 1" xfId="514" builtinId="16" customBuiltin="1"/>
    <cellStyle name="제목 1 10" xfId="688"/>
    <cellStyle name="제목 1 11" xfId="820"/>
    <cellStyle name="제목 1 2" xfId="515"/>
    <cellStyle name="제목 1 2 2" xfId="516"/>
    <cellStyle name="제목 1 2 3" xfId="517"/>
    <cellStyle name="제목 1 2 4" xfId="518"/>
    <cellStyle name="제목 1 2 5" xfId="519"/>
    <cellStyle name="제목 1 2 6" xfId="738"/>
    <cellStyle name="제목 1 3" xfId="520"/>
    <cellStyle name="제목 1 4" xfId="521"/>
    <cellStyle name="제목 1 5" xfId="522"/>
    <cellStyle name="제목 1 6" xfId="523"/>
    <cellStyle name="제목 1 7" xfId="524"/>
    <cellStyle name="제목 1 8" xfId="525"/>
    <cellStyle name="제목 1 9" xfId="526"/>
    <cellStyle name="제목 10" xfId="527"/>
    <cellStyle name="제목 11" xfId="528"/>
    <cellStyle name="제목 12" xfId="529"/>
    <cellStyle name="제목 13" xfId="687"/>
    <cellStyle name="제목 14" xfId="819"/>
    <cellStyle name="제목 2" xfId="530" builtinId="17" customBuiltin="1"/>
    <cellStyle name="제목 2 10" xfId="689"/>
    <cellStyle name="제목 2 11" xfId="821"/>
    <cellStyle name="제목 2 2" xfId="531"/>
    <cellStyle name="제목 2 2 2" xfId="532"/>
    <cellStyle name="제목 2 2 3" xfId="533"/>
    <cellStyle name="제목 2 2 4" xfId="534"/>
    <cellStyle name="제목 2 2 5" xfId="535"/>
    <cellStyle name="제목 2 2 6" xfId="739"/>
    <cellStyle name="제목 2 3" xfId="536"/>
    <cellStyle name="제목 2 4" xfId="537"/>
    <cellStyle name="제목 2 5" xfId="538"/>
    <cellStyle name="제목 2 6" xfId="539"/>
    <cellStyle name="제목 2 7" xfId="540"/>
    <cellStyle name="제목 2 8" xfId="541"/>
    <cellStyle name="제목 2 9" xfId="542"/>
    <cellStyle name="제목 3" xfId="543" builtinId="18" customBuiltin="1"/>
    <cellStyle name="제목 3 10" xfId="690"/>
    <cellStyle name="제목 3 11" xfId="822"/>
    <cellStyle name="제목 3 2" xfId="544"/>
    <cellStyle name="제목 3 2 2" xfId="545"/>
    <cellStyle name="제목 3 2 3" xfId="546"/>
    <cellStyle name="제목 3 2 4" xfId="547"/>
    <cellStyle name="제목 3 2 5" xfId="548"/>
    <cellStyle name="제목 3 2 6" xfId="740"/>
    <cellStyle name="제목 3 3" xfId="549"/>
    <cellStyle name="제목 3 4" xfId="550"/>
    <cellStyle name="제목 3 5" xfId="551"/>
    <cellStyle name="제목 3 6" xfId="552"/>
    <cellStyle name="제목 3 7" xfId="553"/>
    <cellStyle name="제목 3 8" xfId="554"/>
    <cellStyle name="제목 3 9" xfId="555"/>
    <cellStyle name="제목 4" xfId="556" builtinId="19" customBuiltin="1"/>
    <cellStyle name="제목 4 10" xfId="691"/>
    <cellStyle name="제목 4 11" xfId="823"/>
    <cellStyle name="제목 4 2" xfId="557"/>
    <cellStyle name="제목 4 2 2" xfId="558"/>
    <cellStyle name="제목 4 2 3" xfId="559"/>
    <cellStyle name="제목 4 2 4" xfId="560"/>
    <cellStyle name="제목 4 2 5" xfId="561"/>
    <cellStyle name="제목 4 2 6" xfId="741"/>
    <cellStyle name="제목 4 3" xfId="562"/>
    <cellStyle name="제목 4 4" xfId="563"/>
    <cellStyle name="제목 4 5" xfId="564"/>
    <cellStyle name="제목 4 6" xfId="565"/>
    <cellStyle name="제목 4 7" xfId="566"/>
    <cellStyle name="제목 4 8" xfId="567"/>
    <cellStyle name="제목 4 9" xfId="568"/>
    <cellStyle name="제목 5" xfId="569"/>
    <cellStyle name="제목 5 2" xfId="570"/>
    <cellStyle name="제목 5 3" xfId="571"/>
    <cellStyle name="제목 5 4" xfId="572"/>
    <cellStyle name="제목 5 5" xfId="573"/>
    <cellStyle name="제목 5 6" xfId="737"/>
    <cellStyle name="제목 6" xfId="574"/>
    <cellStyle name="제목 7" xfId="575"/>
    <cellStyle name="제목 8" xfId="576"/>
    <cellStyle name="제목 9" xfId="577"/>
    <cellStyle name="좋음" xfId="578" builtinId="26" customBuiltin="1"/>
    <cellStyle name="좋음 10" xfId="692"/>
    <cellStyle name="좋음 11" xfId="824"/>
    <cellStyle name="좋음 2" xfId="579"/>
    <cellStyle name="좋음 2 2" xfId="580"/>
    <cellStyle name="좋음 2 3" xfId="581"/>
    <cellStyle name="좋음 2 4" xfId="582"/>
    <cellStyle name="좋음 2 5" xfId="583"/>
    <cellStyle name="좋음 2 6" xfId="742"/>
    <cellStyle name="좋음 3" xfId="584"/>
    <cellStyle name="좋음 4" xfId="585"/>
    <cellStyle name="좋음 5" xfId="586"/>
    <cellStyle name="좋음 6" xfId="587"/>
    <cellStyle name="좋음 7" xfId="588"/>
    <cellStyle name="좋음 8" xfId="589"/>
    <cellStyle name="좋음 9" xfId="590"/>
    <cellStyle name="출력" xfId="591" builtinId="21" customBuiltin="1"/>
    <cellStyle name="출력 10" xfId="696"/>
    <cellStyle name="출력 11" xfId="825"/>
    <cellStyle name="출력 2" xfId="592"/>
    <cellStyle name="출력 2 2" xfId="593"/>
    <cellStyle name="출력 2 3" xfId="594"/>
    <cellStyle name="출력 2 4" xfId="595"/>
    <cellStyle name="출력 2 5" xfId="596"/>
    <cellStyle name="출력 2 6" xfId="746"/>
    <cellStyle name="출력 3" xfId="597"/>
    <cellStyle name="출력 4" xfId="598"/>
    <cellStyle name="출력 5" xfId="599"/>
    <cellStyle name="출력 6" xfId="600"/>
    <cellStyle name="출력 7" xfId="601"/>
    <cellStyle name="출력 8" xfId="602"/>
    <cellStyle name="출력 9" xfId="603"/>
    <cellStyle name="콤마 [0]_1202" xfId="604"/>
    <cellStyle name="콤마_1202" xfId="605"/>
    <cellStyle name="표준" xfId="0" builtinId="0"/>
    <cellStyle name="표준 10" xfId="606"/>
    <cellStyle name="표준 11" xfId="607"/>
    <cellStyle name="표준 11 2 2 2" xfId="608"/>
    <cellStyle name="표준 12" xfId="609"/>
    <cellStyle name="표준 13" xfId="610"/>
    <cellStyle name="표준 14" xfId="611"/>
    <cellStyle name="표준 15" xfId="612"/>
    <cellStyle name="표준 16" xfId="613"/>
    <cellStyle name="표준 17" xfId="614"/>
    <cellStyle name="표준 18" xfId="615"/>
    <cellStyle name="표준 19" xfId="616"/>
    <cellStyle name="표준 2" xfId="617"/>
    <cellStyle name="표준 2 2" xfId="618"/>
    <cellStyle name="표준 2 2 2" xfId="619"/>
    <cellStyle name="표준 2 3" xfId="620"/>
    <cellStyle name="표준 20" xfId="621"/>
    <cellStyle name="표준 21" xfId="685"/>
    <cellStyle name="표준 21 2" xfId="826"/>
    <cellStyle name="표준 21 2 2" xfId="862"/>
    <cellStyle name="표준 21 2 2 2" xfId="864"/>
    <cellStyle name="표준 22" xfId="784"/>
    <cellStyle name="표준 23" xfId="782"/>
    <cellStyle name="표준 3" xfId="622"/>
    <cellStyle name="표준 4" xfId="623"/>
    <cellStyle name="표준 4 10" xfId="728"/>
    <cellStyle name="표준 4 10 2" xfId="841"/>
    <cellStyle name="표준 4 2" xfId="624"/>
    <cellStyle name="표준 4 2 2" xfId="625"/>
    <cellStyle name="표준 4 2 3" xfId="626"/>
    <cellStyle name="표준 4 2 4" xfId="627"/>
    <cellStyle name="표준 4 2 5" xfId="628"/>
    <cellStyle name="표준 4 2 6" xfId="730"/>
    <cellStyle name="표준 4 2 6 2" xfId="843"/>
    <cellStyle name="표준 4 3" xfId="629"/>
    <cellStyle name="표준 4 4" xfId="630"/>
    <cellStyle name="표준 4 4 2" xfId="631"/>
    <cellStyle name="표준 4 4 3" xfId="632"/>
    <cellStyle name="표준 4 4 4" xfId="633"/>
    <cellStyle name="표준 4 4 5" xfId="634"/>
    <cellStyle name="표준 4 4 6" xfId="778"/>
    <cellStyle name="표준 4 4 6 2" xfId="860"/>
    <cellStyle name="표준 4 5" xfId="635"/>
    <cellStyle name="표준 4 6" xfId="636"/>
    <cellStyle name="표준 4 7" xfId="637"/>
    <cellStyle name="표준 4 8" xfId="638"/>
    <cellStyle name="표준 4 9" xfId="639"/>
    <cellStyle name="표준 5" xfId="640"/>
    <cellStyle name="표준 5 2" xfId="641"/>
    <cellStyle name="표준 5 3" xfId="642"/>
    <cellStyle name="표준 5 4" xfId="643"/>
    <cellStyle name="표준 5 5" xfId="644"/>
    <cellStyle name="표준 6" xfId="645"/>
    <cellStyle name="표준 6 10" xfId="729"/>
    <cellStyle name="표준 6 10 2" xfId="842"/>
    <cellStyle name="표준 6 2" xfId="646"/>
    <cellStyle name="표준 6 3" xfId="647"/>
    <cellStyle name="표준 6 4" xfId="648"/>
    <cellStyle name="표준 6 4 2" xfId="649"/>
    <cellStyle name="표준 6 4 3" xfId="650"/>
    <cellStyle name="표준 6 4 4" xfId="651"/>
    <cellStyle name="표준 6 4 5" xfId="652"/>
    <cellStyle name="표준 6 4 6" xfId="733"/>
    <cellStyle name="표준 6 4 6 2" xfId="844"/>
    <cellStyle name="표준 6 5" xfId="653"/>
    <cellStyle name="표준 6 5 2" xfId="654"/>
    <cellStyle name="표준 6 5 3" xfId="655"/>
    <cellStyle name="표준 6 5 4" xfId="656"/>
    <cellStyle name="표준 6 5 5" xfId="657"/>
    <cellStyle name="표준 6 5 6" xfId="779"/>
    <cellStyle name="표준 6 5 6 2" xfId="861"/>
    <cellStyle name="표준 6 6" xfId="658"/>
    <cellStyle name="표준 6 7" xfId="659"/>
    <cellStyle name="표준 6 8" xfId="660"/>
    <cellStyle name="표준 6 9" xfId="661"/>
    <cellStyle name="표준 7" xfId="662"/>
    <cellStyle name="표준 8" xfId="663"/>
    <cellStyle name="표준 8 2" xfId="664"/>
    <cellStyle name="표준 8 3" xfId="665"/>
    <cellStyle name="표준 8 4" xfId="666"/>
    <cellStyle name="표준 8 5" xfId="667"/>
    <cellStyle name="표준 8 6" xfId="735"/>
    <cellStyle name="표준 8 6 2" xfId="845"/>
    <cellStyle name="표준 9" xfId="668"/>
    <cellStyle name="표준_지역별실적" xfId="863"/>
    <cellStyle name="하이퍼링크" xfId="731" builtinId="8" customBuiltin="1"/>
    <cellStyle name="하이퍼링크 2" xfId="669"/>
    <cellStyle name="하이퍼링크 3" xfId="670"/>
    <cellStyle name="하이퍼링크 3 2" xfId="671"/>
    <cellStyle name="하이퍼링크 3 3" xfId="672"/>
    <cellStyle name="하이퍼링크 3 4" xfId="673"/>
    <cellStyle name="하이퍼링크 3 5" xfId="674"/>
    <cellStyle name="하이퍼링크 3 6" xfId="734"/>
    <cellStyle name="하이퍼링크 4" xfId="675"/>
    <cellStyle name="하이퍼링크 4 2" xfId="676"/>
    <cellStyle name="하이퍼링크 4 3" xfId="677"/>
    <cellStyle name="하이퍼링크 4 4" xfId="678"/>
    <cellStyle name="하이퍼링크 4 5" xfId="679"/>
    <cellStyle name="하이퍼링크 4 6" xfId="780"/>
    <cellStyle name="하이퍼링크 5" xfId="680"/>
    <cellStyle name="하이퍼링크 6" xfId="681"/>
    <cellStyle name="하이퍼링크 7" xfId="682"/>
    <cellStyle name="하이퍼링크 8" xfId="683"/>
    <cellStyle name="하이퍼링크 9" xfId="68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ko-KR" altLang="en-US" sz="1000">
                <a:latin typeface="굴림" pitchFamily="50" charset="-127"/>
                <a:ea typeface="굴림" pitchFamily="50" charset="-127"/>
              </a:rPr>
              <a:t>폐기물</a:t>
            </a:r>
            <a:r>
              <a:rPr lang="ko-KR" altLang="en-US" sz="1000" baseline="0">
                <a:latin typeface="굴림" pitchFamily="50" charset="-127"/>
                <a:ea typeface="굴림" pitchFamily="50" charset="-127"/>
              </a:rPr>
              <a:t> 재활용 </a:t>
            </a:r>
            <a:r>
              <a:rPr lang="ko-KR" altLang="en-US" sz="1000">
                <a:latin typeface="굴림" pitchFamily="50" charset="-127"/>
                <a:ea typeface="굴림" pitchFamily="50" charset="-127"/>
              </a:rPr>
              <a:t>업체 현황</a:t>
            </a:r>
            <a:endParaRPr lang="en-US" altLang="ko-KR" sz="1000">
              <a:latin typeface="굴림" pitchFamily="50" charset="-127"/>
              <a:ea typeface="굴림" pitchFamily="50" charset="-127"/>
            </a:endParaRPr>
          </a:p>
          <a:p>
            <a:pPr>
              <a:defRPr sz="1000"/>
            </a:pPr>
            <a:r>
              <a:rPr lang="en-US" altLang="ko-KR" sz="1000">
                <a:latin typeface="굴림" pitchFamily="50" charset="-127"/>
                <a:ea typeface="굴림" pitchFamily="50" charset="-127"/>
              </a:rPr>
              <a:t>(</a:t>
            </a:r>
            <a:r>
              <a:rPr lang="ko-KR" altLang="en-US" sz="1000">
                <a:latin typeface="굴림" pitchFamily="50" charset="-127"/>
                <a:ea typeface="굴림" pitchFamily="50" charset="-127"/>
              </a:rPr>
              <a:t>가동업체 </a:t>
            </a:r>
            <a:r>
              <a:rPr lang="en-US" altLang="ko-KR" sz="1000">
                <a:latin typeface="굴림" pitchFamily="50" charset="-127"/>
                <a:ea typeface="굴림" pitchFamily="50" charset="-127"/>
              </a:rPr>
              <a:t>5,432</a:t>
            </a:r>
            <a:r>
              <a:rPr lang="ko-KR" altLang="en-US" sz="1000">
                <a:latin typeface="굴림" pitchFamily="50" charset="-127"/>
                <a:ea typeface="굴림" pitchFamily="50" charset="-127"/>
              </a:rPr>
              <a:t>개소</a:t>
            </a:r>
            <a:r>
              <a:rPr lang="en-US" altLang="ko-KR" sz="1000">
                <a:latin typeface="굴림" pitchFamily="50" charset="-127"/>
                <a:ea typeface="굴림" pitchFamily="50" charset="-127"/>
              </a:rPr>
              <a:t>)</a:t>
            </a:r>
            <a:endParaRPr lang="ko-KR" altLang="en-US" sz="1000">
              <a:latin typeface="굴림" pitchFamily="50" charset="-127"/>
              <a:ea typeface="굴림" pitchFamily="50" charset="-127"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explosion val="7"/>
          </c:dPt>
          <c:dPt>
            <c:idx val="1"/>
            <c:bubble3D val="0"/>
            <c:explosion val="7"/>
          </c:dPt>
          <c:dLbls>
            <c:dLbl>
              <c:idx val="0"/>
              <c:layout>
                <c:manualLayout>
                  <c:x val="9.8280804330353067E-3"/>
                  <c:y val="0.13691334037790756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900">
                        <a:latin typeface="굴림" pitchFamily="50" charset="-127"/>
                        <a:ea typeface="굴림" pitchFamily="50" charset="-127"/>
                      </a:rPr>
                      <a:t> 허가업체</a:t>
                    </a:r>
                  </a:p>
                  <a:p>
                    <a:r>
                      <a:rPr lang="en-US" altLang="ko-KR" sz="900">
                        <a:latin typeface="굴림" pitchFamily="50" charset="-127"/>
                        <a:ea typeface="굴림" pitchFamily="50" charset="-127"/>
                      </a:rPr>
                      <a:t>3,816</a:t>
                    </a:r>
                    <a:r>
                      <a:rPr lang="ko-KR" altLang="en-US" sz="900">
                        <a:latin typeface="굴림" pitchFamily="50" charset="-127"/>
                        <a:ea typeface="굴림" pitchFamily="50" charset="-127"/>
                      </a:rPr>
                      <a:t>개소 </a:t>
                    </a:r>
                    <a:r>
                      <a:rPr lang="en-US" altLang="ko-KR" sz="900">
                        <a:latin typeface="굴림" pitchFamily="50" charset="-127"/>
                        <a:ea typeface="굴림" pitchFamily="50" charset="-127"/>
                      </a:rPr>
                      <a:t>(70%)</a:t>
                    </a:r>
                    <a:endParaRPr lang="ko-KR" altLang="en-US" sz="900">
                      <a:latin typeface="돋움" pitchFamily="50" charset="-127"/>
                      <a:ea typeface="돋움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099154272382607E-2"/>
                  <c:y val="1.170035563736354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900">
                        <a:latin typeface="굴림" pitchFamily="50" charset="-127"/>
                        <a:ea typeface="굴림" pitchFamily="50" charset="-127"/>
                      </a:rPr>
                      <a:t>신고업체 </a:t>
                    </a:r>
                    <a:r>
                      <a:rPr lang="en-US" altLang="ko-KR" sz="900">
                        <a:latin typeface="굴림" pitchFamily="50" charset="-127"/>
                        <a:ea typeface="굴림" pitchFamily="50" charset="-127"/>
                      </a:rPr>
                      <a:t>1,616</a:t>
                    </a:r>
                    <a:r>
                      <a:rPr lang="ko-KR" altLang="en-US" sz="900">
                        <a:latin typeface="굴림" pitchFamily="50" charset="-127"/>
                        <a:ea typeface="굴림" pitchFamily="50" charset="-127"/>
                      </a:rPr>
                      <a:t>개소 </a:t>
                    </a:r>
                    <a:r>
                      <a:rPr lang="en-US" altLang="ko-KR" sz="900">
                        <a:latin typeface="굴림" pitchFamily="50" charset="-127"/>
                        <a:ea typeface="굴림" pitchFamily="50" charset="-127"/>
                      </a:rPr>
                      <a:t>(30%)</a:t>
                    </a:r>
                  </a:p>
                  <a:p>
                    <a:endParaRPr lang="ko-KR" altLang="en-US" sz="800">
                      <a:latin typeface="돋움" pitchFamily="50" charset="-127"/>
                      <a:ea typeface="돋움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('II 재활용업체 규모(6~8) (1)'!$F$12,'II 재활용업체 규모(6~8) (1)'!$I$12)</c:f>
              <c:numCache>
                <c:formatCode>#,##0_ </c:formatCode>
                <c:ptCount val="2"/>
                <c:pt idx="0">
                  <c:v>3816</c:v>
                </c:pt>
                <c:pt idx="1">
                  <c:v>1616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960" b="0" i="0" u="none" strike="noStrike" kern="1200" baseline="0">
                <a:solidFill>
                  <a:srgbClr val="000000"/>
                </a:solidFill>
                <a:latin typeface="돋움"/>
                <a:ea typeface="돋움"/>
                <a:cs typeface="돋움"/>
              </a:defRPr>
            </a:pPr>
            <a:r>
              <a:rPr lang="ko-KR" altLang="ko-KR" sz="1000" b="1" i="0" baseline="0">
                <a:effectLst/>
                <a:latin typeface="굴림" panose="020B0600000101010101" pitchFamily="50" charset="-127"/>
                <a:ea typeface="굴림" panose="020B0600000101010101" pitchFamily="50" charset="-127"/>
              </a:rPr>
              <a:t>주요 </a:t>
            </a:r>
            <a:r>
              <a:rPr lang="ko-KR" altLang="en-US" sz="1000" b="1" i="0" baseline="0">
                <a:effectLst/>
                <a:latin typeface="굴림" panose="020B0600000101010101" pitchFamily="50" charset="-127"/>
                <a:ea typeface="굴림" panose="020B0600000101010101" pitchFamily="50" charset="-127"/>
              </a:rPr>
              <a:t>지정</a:t>
            </a:r>
            <a:r>
              <a:rPr lang="ko-KR" altLang="ko-KR" sz="1000" b="1" i="0" baseline="0">
                <a:effectLst/>
                <a:latin typeface="굴림" panose="020B0600000101010101" pitchFamily="50" charset="-127"/>
                <a:ea typeface="굴림" panose="020B0600000101010101" pitchFamily="50" charset="-127"/>
              </a:rPr>
              <a:t>폐기물 연도별 판매현황</a:t>
            </a:r>
            <a:endParaRPr lang="ko-KR" altLang="ko-KR" sz="1000">
              <a:effectLst/>
              <a:latin typeface="굴림" panose="020B0600000101010101" pitchFamily="50" charset="-127"/>
              <a:ea typeface="굴림" panose="020B0600000101010101" pitchFamily="50" charset="-127"/>
            </a:endParaRPr>
          </a:p>
        </c:rich>
      </c:tx>
      <c:layout>
        <c:manualLayout>
          <c:xMode val="edge"/>
          <c:yMode val="edge"/>
          <c:x val="0.39434725725814496"/>
          <c:y val="5.4739071409177338E-2"/>
        </c:manualLayout>
      </c:layout>
      <c:overlay val="1"/>
    </c:title>
    <c:autoTitleDeleted val="0"/>
    <c:view3D>
      <c:rotX val="15"/>
      <c:hPercent val="16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4372386144039779E-2"/>
          <c:y val="6.1849797184442862E-2"/>
          <c:w val="0.88760050019925518"/>
          <c:h val="0.69538057742782167"/>
        </c:manualLayout>
      </c:layout>
      <c:bar3DChart>
        <c:barDir val="col"/>
        <c:grouping val="clustered"/>
        <c:varyColors val="0"/>
        <c:ser>
          <c:idx val="0"/>
          <c:order val="0"/>
          <c:tx>
            <c:v>2011년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'실적(18)'!$C$8:$C$14</c:f>
              <c:numCache>
                <c:formatCode>#,##0_ </c:formatCode>
                <c:ptCount val="7"/>
                <c:pt idx="0">
                  <c:v>334</c:v>
                </c:pt>
                <c:pt idx="1">
                  <c:v>15</c:v>
                </c:pt>
                <c:pt idx="2">
                  <c:v>558</c:v>
                </c:pt>
                <c:pt idx="3">
                  <c:v>336</c:v>
                </c:pt>
                <c:pt idx="4">
                  <c:v>124</c:v>
                </c:pt>
                <c:pt idx="5">
                  <c:v>1</c:v>
                </c:pt>
                <c:pt idx="6">
                  <c:v>116</c:v>
                </c:pt>
              </c:numCache>
            </c:numRef>
          </c:val>
        </c:ser>
        <c:ser>
          <c:idx val="1"/>
          <c:order val="1"/>
          <c:tx>
            <c:v>2012년</c:v>
          </c:tx>
          <c:invertIfNegative val="0"/>
          <c:dLbls>
            <c:dLbl>
              <c:idx val="4"/>
              <c:layout>
                <c:manualLayout>
                  <c:x val="0"/>
                  <c:y val="3.66972477064220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3961605584642248E-3"/>
                  <c:y val="1.8348623853211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'실적(18)'!$G$8:$G$14</c:f>
              <c:numCache>
                <c:formatCode>#,##0_ </c:formatCode>
                <c:ptCount val="7"/>
                <c:pt idx="0">
                  <c:v>576</c:v>
                </c:pt>
                <c:pt idx="1">
                  <c:v>27</c:v>
                </c:pt>
                <c:pt idx="2">
                  <c:v>428</c:v>
                </c:pt>
                <c:pt idx="3">
                  <c:v>430</c:v>
                </c:pt>
                <c:pt idx="4">
                  <c:v>144</c:v>
                </c:pt>
                <c:pt idx="5">
                  <c:v>30</c:v>
                </c:pt>
                <c:pt idx="6">
                  <c:v>111</c:v>
                </c:pt>
              </c:numCache>
            </c:numRef>
          </c:val>
        </c:ser>
        <c:ser>
          <c:idx val="2"/>
          <c:order val="2"/>
          <c:tx>
            <c:v>2013년</c:v>
          </c:tx>
          <c:invertIfNegative val="0"/>
          <c:dLbls>
            <c:dLbl>
              <c:idx val="4"/>
              <c:layout>
                <c:manualLayout>
                  <c:x val="-1.3961605584642248E-3"/>
                  <c:y val="1.223241590214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7923211169284495E-3"/>
                  <c:y val="3.66972477064220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'실적(18)'!$K$8:$K$14</c:f>
              <c:numCache>
                <c:formatCode>#,##0_ </c:formatCode>
                <c:ptCount val="7"/>
                <c:pt idx="0">
                  <c:v>620</c:v>
                </c:pt>
                <c:pt idx="1">
                  <c:v>21</c:v>
                </c:pt>
                <c:pt idx="2">
                  <c:v>437</c:v>
                </c:pt>
                <c:pt idx="3">
                  <c:v>459</c:v>
                </c:pt>
                <c:pt idx="4">
                  <c:v>271</c:v>
                </c:pt>
                <c:pt idx="5">
                  <c:v>1</c:v>
                </c:pt>
                <c:pt idx="6">
                  <c:v>816</c:v>
                </c:pt>
              </c:numCache>
            </c:numRef>
          </c:val>
        </c:ser>
        <c:ser>
          <c:idx val="3"/>
          <c:order val="3"/>
          <c:tx>
            <c:v>2014년</c:v>
          </c:tx>
          <c:invertIfNegative val="0"/>
          <c:dLbls>
            <c:dLbl>
              <c:idx val="0"/>
              <c:layout>
                <c:manualLayout>
                  <c:x val="0"/>
                  <c:y val="2.44648318042813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3.66972477064220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9808027923211283E-3"/>
                  <c:y val="1.8348623853211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'실적(18)'!$O$8:$O$14</c:f>
              <c:numCache>
                <c:formatCode>#,##0_ </c:formatCode>
                <c:ptCount val="7"/>
                <c:pt idx="0">
                  <c:v>608</c:v>
                </c:pt>
                <c:pt idx="1">
                  <c:v>18</c:v>
                </c:pt>
                <c:pt idx="2">
                  <c:v>487</c:v>
                </c:pt>
                <c:pt idx="3">
                  <c:v>464</c:v>
                </c:pt>
                <c:pt idx="4">
                  <c:v>348</c:v>
                </c:pt>
                <c:pt idx="5">
                  <c:v>0</c:v>
                </c:pt>
                <c:pt idx="6">
                  <c:v>120</c:v>
                </c:pt>
              </c:numCache>
            </c:numRef>
          </c:val>
        </c:ser>
        <c:ser>
          <c:idx val="4"/>
          <c:order val="4"/>
          <c:tx>
            <c:v>2015년</c:v>
          </c:tx>
          <c:invertIfNegative val="0"/>
          <c:dLbls>
            <c:dLbl>
              <c:idx val="2"/>
              <c:layout>
                <c:manualLayout>
                  <c:x val="6.9808027923211283E-3"/>
                  <c:y val="6.11620795107033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769633507853516E-3"/>
                  <c:y val="6.11620795107033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1884816753926723E-3"/>
                  <c:y val="1.8348623853211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9.7731239092495644E-3"/>
                  <c:y val="1.223241590214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'실적(18)'!$S$8:$S$14</c:f>
              <c:numCache>
                <c:formatCode>#,##0_ </c:formatCode>
                <c:ptCount val="7"/>
                <c:pt idx="0">
                  <c:v>358</c:v>
                </c:pt>
                <c:pt idx="1">
                  <c:v>16</c:v>
                </c:pt>
                <c:pt idx="2">
                  <c:v>349</c:v>
                </c:pt>
                <c:pt idx="3">
                  <c:v>409</c:v>
                </c:pt>
                <c:pt idx="4">
                  <c:v>205</c:v>
                </c:pt>
                <c:pt idx="5">
                  <c:v>0</c:v>
                </c:pt>
                <c:pt idx="6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9165440"/>
        <c:axId val="69166976"/>
        <c:axId val="0"/>
      </c:bar3DChart>
      <c:catAx>
        <c:axId val="69165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맑은 고딕" pitchFamily="50" charset="-127"/>
                <a:ea typeface="맑은 고딕" pitchFamily="50" charset="-127"/>
                <a:cs typeface="돋움"/>
              </a:defRPr>
            </a:pPr>
            <a:endParaRPr lang="ko-KR"/>
          </a:p>
        </c:txPr>
        <c:crossAx val="6916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66976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endParaRPr lang="ko-KR"/>
          </a:p>
        </c:txPr>
        <c:crossAx val="69165440"/>
        <c:crosses val="autoZero"/>
        <c:crossBetween val="between"/>
        <c:majorUnit val="20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2288840664275842"/>
          <c:y val="0.81100846199271337"/>
          <c:w val="0.32692494297987651"/>
          <c:h val="8.51378405285547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  <a:cs typeface="돋움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돋움"/>
          <a:ea typeface="돋움"/>
          <a:cs typeface="돋움"/>
        </a:defRPr>
      </a:pPr>
      <a:endParaRPr lang="ko-KR"/>
    </a:p>
  </c:txPr>
  <c:printSettings>
    <c:headerFooter alignWithMargins="0"/>
    <c:pageMargins b="1" l="0.75000000000000144" r="0.75000000000000144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 sz="1000">
                <a:latin typeface="굴림" panose="020B0600000101010101" pitchFamily="50" charset="-127"/>
                <a:ea typeface="굴림" panose="020B0600000101010101" pitchFamily="50" charset="-127"/>
              </a:rPr>
              <a:t>허가업체 세부현황</a:t>
            </a:r>
          </a:p>
        </c:rich>
      </c:tx>
      <c:layout>
        <c:manualLayout>
          <c:xMode val="edge"/>
          <c:yMode val="edge"/>
          <c:x val="0.30320909639704113"/>
          <c:y val="9.735448762026537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6"/>
          <c:dLbls>
            <c:dLbl>
              <c:idx val="0"/>
              <c:layout>
                <c:manualLayout>
                  <c:x val="8.4856575669158205E-2"/>
                  <c:y val="-2.2518518518518542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951</a:t>
                    </a:r>
                    <a:r>
                      <a:rPr lang="ko-KR" altLang="en-US" sz="1000">
                        <a:latin typeface="굴림" pitchFamily="50" charset="-127"/>
                        <a:ea typeface="굴림" pitchFamily="50" charset="-127"/>
                      </a:rPr>
                      <a:t>개소 </a:t>
                    </a:r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(25%)</a:t>
                    </a:r>
                    <a:endParaRPr lang="ko-KR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456706236593523E-2"/>
                  <c:y val="0.13293671624380285"/>
                </c:manualLayout>
              </c:layout>
              <c:tx>
                <c:rich>
                  <a:bodyPr/>
                  <a:lstStyle/>
                  <a:p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211</a:t>
                    </a:r>
                    <a:r>
                      <a:rPr lang="ko-KR" altLang="en-US" sz="1000">
                        <a:latin typeface="굴림" pitchFamily="50" charset="-127"/>
                        <a:ea typeface="굴림" pitchFamily="50" charset="-127"/>
                      </a:rPr>
                      <a:t>개소 </a:t>
                    </a:r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(6%)</a:t>
                    </a:r>
                    <a:endParaRPr lang="ko-KR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4458344991140058E-3"/>
                  <c:y val="0.12716570428696414"/>
                </c:manualLayout>
              </c:layout>
              <c:tx>
                <c:rich>
                  <a:bodyPr/>
                  <a:lstStyle/>
                  <a:p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2,654</a:t>
                    </a:r>
                    <a:r>
                      <a:rPr lang="ko-KR" altLang="en-US" sz="1000">
                        <a:latin typeface="굴림" pitchFamily="50" charset="-127"/>
                        <a:ea typeface="굴림" pitchFamily="50" charset="-127"/>
                      </a:rPr>
                      <a:t>개소</a:t>
                    </a:r>
                  </a:p>
                  <a:p>
                    <a:r>
                      <a:rPr lang="ko-KR" altLang="en-US" sz="1000">
                        <a:latin typeface="굴림" pitchFamily="50" charset="-127"/>
                        <a:ea typeface="굴림" pitchFamily="50" charset="-127"/>
                      </a:rPr>
                      <a:t> </a:t>
                    </a:r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(70%)</a:t>
                    </a:r>
                    <a:endParaRPr lang="ko-KR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중간재활용업체</c:v>
              </c:pt>
              <c:pt idx="1">
                <c:v>최종재활용업체</c:v>
              </c:pt>
              <c:pt idx="2">
                <c:v>종합재활용업체</c:v>
              </c:pt>
            </c:strLit>
          </c:cat>
          <c:val>
            <c:numRef>
              <c:f>('II 재활용업체 규모(6~8) (2)'!$F$6,'II 재활용업체 규모(6~8) (2)'!$I$6,'II 재활용업체 규모(6~8) (2)'!$L$6)</c:f>
              <c:numCache>
                <c:formatCode>#,##0_ </c:formatCode>
                <c:ptCount val="3"/>
                <c:pt idx="0">
                  <c:v>951</c:v>
                </c:pt>
                <c:pt idx="1">
                  <c:v>211</c:v>
                </c:pt>
                <c:pt idx="2">
                  <c:v>2654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690329885234919"/>
          <c:y val="0.35178661707876935"/>
          <c:w val="0.22741042663784677"/>
          <c:h val="0.2669064706395096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 altLang="ko-KR" sz="1000" b="1" i="0" baseline="0">
                <a:effectLst/>
                <a:latin typeface="굴림" pitchFamily="50" charset="-127"/>
                <a:ea typeface="굴림" pitchFamily="50" charset="-127"/>
              </a:rPr>
              <a:t>일반폐기물</a:t>
            </a:r>
            <a:r>
              <a:rPr lang="en-US" altLang="ko-KR" sz="1000" b="1" i="0" baseline="0">
                <a:effectLst/>
                <a:latin typeface="굴림" pitchFamily="50" charset="-127"/>
                <a:ea typeface="굴림" pitchFamily="50" charset="-127"/>
              </a:rPr>
              <a:t> </a:t>
            </a:r>
            <a:r>
              <a:rPr lang="ko-KR" altLang="ko-KR" sz="1000" b="1" i="0" baseline="0">
                <a:effectLst/>
                <a:latin typeface="굴림" pitchFamily="50" charset="-127"/>
                <a:ea typeface="굴림" pitchFamily="50" charset="-127"/>
              </a:rPr>
              <a:t>및 지정폐기물 재활용 업체 현황</a:t>
            </a:r>
            <a:endParaRPr lang="ko-KR" altLang="ko-KR" sz="1000">
              <a:effectLst/>
              <a:latin typeface="굴림" pitchFamily="50" charset="-127"/>
              <a:ea typeface="굴림" pitchFamily="50" charset="-127"/>
            </a:endParaRPr>
          </a:p>
          <a:p>
            <a:pPr>
              <a:defRPr/>
            </a:pPr>
            <a:r>
              <a:rPr lang="en-US" altLang="ko-KR" sz="1000" b="1" i="0" baseline="0">
                <a:effectLst/>
                <a:latin typeface="굴림" pitchFamily="50" charset="-127"/>
                <a:ea typeface="굴림" pitchFamily="50" charset="-127"/>
              </a:rPr>
              <a:t>(</a:t>
            </a:r>
            <a:r>
              <a:rPr lang="ko-KR" altLang="ko-KR" sz="1000" b="1" i="0" baseline="0">
                <a:effectLst/>
                <a:latin typeface="굴림" pitchFamily="50" charset="-127"/>
                <a:ea typeface="굴림" pitchFamily="50" charset="-127"/>
              </a:rPr>
              <a:t>가동업체 </a:t>
            </a:r>
            <a:r>
              <a:rPr lang="en-US" altLang="ko-KR" sz="1000" b="1" i="0" baseline="0">
                <a:effectLst/>
                <a:latin typeface="굴림" pitchFamily="50" charset="-127"/>
                <a:ea typeface="굴림" pitchFamily="50" charset="-127"/>
              </a:rPr>
              <a:t>5,432</a:t>
            </a:r>
            <a:r>
              <a:rPr lang="ko-KR" altLang="ko-KR" sz="1000" b="1" i="0" baseline="0">
                <a:effectLst/>
                <a:latin typeface="굴림" pitchFamily="50" charset="-127"/>
                <a:ea typeface="굴림" pitchFamily="50" charset="-127"/>
              </a:rPr>
              <a:t>개소</a:t>
            </a:r>
            <a:r>
              <a:rPr lang="en-US" altLang="ko-KR" sz="1000" b="1" i="0" baseline="0">
                <a:effectLst/>
                <a:latin typeface="굴림" pitchFamily="50" charset="-127"/>
                <a:ea typeface="굴림" pitchFamily="50" charset="-127"/>
              </a:rPr>
              <a:t>)</a:t>
            </a:r>
            <a:endParaRPr lang="ko-KR" altLang="ko-KR" sz="1000">
              <a:effectLst/>
              <a:latin typeface="굴림" pitchFamily="50" charset="-127"/>
              <a:ea typeface="굴림" pitchFamily="50" charset="-127"/>
            </a:endParaRPr>
          </a:p>
          <a:p>
            <a:pPr>
              <a:defRPr/>
            </a:pPr>
            <a:endParaRPr lang="ko-KR" altLang="en-US"/>
          </a:p>
        </c:rich>
      </c:tx>
      <c:overlay val="0"/>
    </c:title>
    <c:autoTitleDeleted val="0"/>
    <c:view3D>
      <c:rotX val="30"/>
      <c:rotY val="9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244313210848642E-2"/>
                  <c:y val="8.3504666083406461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ko-KR" altLang="en-US">
                        <a:latin typeface="굴림" pitchFamily="50" charset="-127"/>
                        <a:ea typeface="굴림" pitchFamily="50" charset="-127"/>
                      </a:rPr>
                      <a:t>일반폐기물 재활용업체 </a:t>
                    </a:r>
                    <a:r>
                      <a:rPr lang="en-US" altLang="ko-KR">
                        <a:latin typeface="굴림" pitchFamily="50" charset="-127"/>
                        <a:ea typeface="굴림" pitchFamily="50" charset="-127"/>
                      </a:rPr>
                      <a:t>5,077</a:t>
                    </a:r>
                    <a:r>
                      <a:rPr lang="ko-KR" altLang="en-US">
                        <a:latin typeface="굴림" pitchFamily="50" charset="-127"/>
                        <a:ea typeface="굴림" pitchFamily="50" charset="-127"/>
                      </a:rPr>
                      <a:t>개소</a:t>
                    </a:r>
                  </a:p>
                  <a:p>
                    <a:pPr>
                      <a:defRPr/>
                    </a:pPr>
                    <a:r>
                      <a:rPr lang="en-US" altLang="ko-KR">
                        <a:latin typeface="굴림" pitchFamily="50" charset="-127"/>
                        <a:ea typeface="굴림" pitchFamily="50" charset="-127"/>
                      </a:rPr>
                      <a:t>(93%)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235345581802329E-2"/>
                  <c:y val="-4.0573053368328955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ko-KR" altLang="en-US">
                        <a:latin typeface="굴림" pitchFamily="50" charset="-127"/>
                        <a:ea typeface="굴림" pitchFamily="50" charset="-127"/>
                      </a:rPr>
                      <a:t>지정폐기물 재활용업체 </a:t>
                    </a:r>
                    <a:r>
                      <a:rPr lang="en-US" altLang="ko-KR">
                        <a:latin typeface="굴림" pitchFamily="50" charset="-127"/>
                        <a:ea typeface="굴림" pitchFamily="50" charset="-127"/>
                      </a:rPr>
                      <a:t>355</a:t>
                    </a:r>
                    <a:r>
                      <a:rPr lang="ko-KR" altLang="en-US">
                        <a:latin typeface="굴림" pitchFamily="50" charset="-127"/>
                        <a:ea typeface="굴림" pitchFamily="50" charset="-127"/>
                      </a:rPr>
                      <a:t>개소</a:t>
                    </a:r>
                  </a:p>
                  <a:p>
                    <a:pPr>
                      <a:defRPr/>
                    </a:pPr>
                    <a:r>
                      <a:rPr lang="en-US" altLang="ko-KR">
                        <a:latin typeface="굴림" pitchFamily="50" charset="-127"/>
                        <a:ea typeface="굴림" pitchFamily="50" charset="-127"/>
                      </a:rPr>
                      <a:t>(7%)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('II 재활용업체 규모(6~8) (4)'!$F$8,'II 재활용업체 규모(6~8) (4)'!$I$8)</c:f>
              <c:numCache>
                <c:formatCode>#,##0_ </c:formatCode>
                <c:ptCount val="2"/>
                <c:pt idx="0">
                  <c:v>5077</c:v>
                </c:pt>
                <c:pt idx="1">
                  <c:v>355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r>
              <a:rPr lang="ko-KR" altLang="en-US" sz="1000" b="1" i="0" u="sng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</a:rPr>
              <a:t>연도별 재활용업체 추이</a:t>
            </a:r>
          </a:p>
        </c:rich>
      </c:tx>
      <c:layout>
        <c:manualLayout>
          <c:xMode val="edge"/>
          <c:yMode val="edge"/>
          <c:x val="0.33736152980877437"/>
          <c:y val="3.780065953294299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450153196624219"/>
          <c:y val="0.12027531771946716"/>
          <c:w val="0.83988039304485862"/>
          <c:h val="0.6460502780359959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'II 재활용업체 규모(9)'!$C$10</c:f>
              <c:strCache>
                <c:ptCount val="1"/>
                <c:pt idx="0">
                  <c:v>일반폐기물(b)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'II 재활용업체 규모(9)'!$D$3:$N$3</c:f>
              <c:strCache>
                <c:ptCount val="11"/>
                <c:pt idx="0">
                  <c:v>'05</c:v>
                </c:pt>
                <c:pt idx="1">
                  <c:v>'06</c:v>
                </c:pt>
                <c:pt idx="2">
                  <c:v>'07</c:v>
                </c:pt>
                <c:pt idx="3">
                  <c:v>'08</c:v>
                </c:pt>
                <c:pt idx="4">
                  <c:v>'09</c:v>
                </c:pt>
                <c:pt idx="5">
                  <c:v>'10</c:v>
                </c:pt>
                <c:pt idx="6">
                  <c:v>'11</c:v>
                </c:pt>
                <c:pt idx="7">
                  <c:v>'12</c:v>
                </c:pt>
                <c:pt idx="8">
                  <c:v>'13</c:v>
                </c:pt>
                <c:pt idx="9">
                  <c:v>'14</c:v>
                </c:pt>
                <c:pt idx="10">
                  <c:v>'15</c:v>
                </c:pt>
              </c:strCache>
            </c:strRef>
          </c:cat>
          <c:val>
            <c:numRef>
              <c:f>'II 재활용업체 규모(9)'!$D$10:$N$10</c:f>
              <c:numCache>
                <c:formatCode>#,##0_);[Red]\(#,##0\)</c:formatCode>
                <c:ptCount val="11"/>
                <c:pt idx="0">
                  <c:v>3204</c:v>
                </c:pt>
                <c:pt idx="1">
                  <c:v>3703</c:v>
                </c:pt>
                <c:pt idx="2">
                  <c:v>3822</c:v>
                </c:pt>
                <c:pt idx="3">
                  <c:v>3999</c:v>
                </c:pt>
                <c:pt idx="4">
                  <c:v>4025</c:v>
                </c:pt>
                <c:pt idx="5">
                  <c:v>3736</c:v>
                </c:pt>
                <c:pt idx="6">
                  <c:v>3580</c:v>
                </c:pt>
                <c:pt idx="7">
                  <c:v>3930</c:v>
                </c:pt>
                <c:pt idx="8">
                  <c:v>4731</c:v>
                </c:pt>
                <c:pt idx="9">
                  <c:v>4954</c:v>
                </c:pt>
                <c:pt idx="10">
                  <c:v>5077</c:v>
                </c:pt>
              </c:numCache>
            </c:numRef>
          </c:val>
        </c:ser>
        <c:ser>
          <c:idx val="1"/>
          <c:order val="1"/>
          <c:tx>
            <c:strRef>
              <c:f>'II 재활용업체 규모(9)'!$C$9</c:f>
              <c:strCache>
                <c:ptCount val="1"/>
                <c:pt idx="0">
                  <c:v>지정폐기물(a)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'II 재활용업체 규모(9)'!$D$3:$N$3</c:f>
              <c:strCache>
                <c:ptCount val="11"/>
                <c:pt idx="0">
                  <c:v>'05</c:v>
                </c:pt>
                <c:pt idx="1">
                  <c:v>'06</c:v>
                </c:pt>
                <c:pt idx="2">
                  <c:v>'07</c:v>
                </c:pt>
                <c:pt idx="3">
                  <c:v>'08</c:v>
                </c:pt>
                <c:pt idx="4">
                  <c:v>'09</c:v>
                </c:pt>
                <c:pt idx="5">
                  <c:v>'10</c:v>
                </c:pt>
                <c:pt idx="6">
                  <c:v>'11</c:v>
                </c:pt>
                <c:pt idx="7">
                  <c:v>'12</c:v>
                </c:pt>
                <c:pt idx="8">
                  <c:v>'13</c:v>
                </c:pt>
                <c:pt idx="9">
                  <c:v>'14</c:v>
                </c:pt>
                <c:pt idx="10">
                  <c:v>'15</c:v>
                </c:pt>
              </c:strCache>
            </c:strRef>
          </c:cat>
          <c:val>
            <c:numRef>
              <c:f>'II 재활용업체 규모(9)'!$D$9:$N$9</c:f>
              <c:numCache>
                <c:formatCode>#,##0_);[Red]\(#,##0\)</c:formatCode>
                <c:ptCount val="11"/>
                <c:pt idx="0">
                  <c:v>346</c:v>
                </c:pt>
                <c:pt idx="1">
                  <c:v>335</c:v>
                </c:pt>
                <c:pt idx="2">
                  <c:v>306</c:v>
                </c:pt>
                <c:pt idx="3">
                  <c:v>351</c:v>
                </c:pt>
                <c:pt idx="4">
                  <c:v>350</c:v>
                </c:pt>
                <c:pt idx="5">
                  <c:v>326</c:v>
                </c:pt>
                <c:pt idx="6">
                  <c:v>336</c:v>
                </c:pt>
                <c:pt idx="7">
                  <c:v>416</c:v>
                </c:pt>
                <c:pt idx="8">
                  <c:v>449</c:v>
                </c:pt>
                <c:pt idx="9">
                  <c:v>418</c:v>
                </c:pt>
                <c:pt idx="10">
                  <c:v>355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8916352"/>
        <c:axId val="68917888"/>
        <c:axId val="0"/>
      </c:bar3DChart>
      <c:catAx>
        <c:axId val="68916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endParaRPr lang="ko-KR"/>
          </a:p>
        </c:txPr>
        <c:crossAx val="68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17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endParaRPr lang="ko-KR"/>
          </a:p>
        </c:txPr>
        <c:crossAx val="689163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637495313085865"/>
          <c:y val="0.84880005383942436"/>
          <c:w val="0.70090708661417411"/>
          <c:h val="6.87287166027324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  <a:cs typeface="돋움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돋움"/>
          <a:ea typeface="돋움"/>
          <a:cs typeface="돋움"/>
        </a:defRPr>
      </a:pPr>
      <a:endParaRPr lang="ko-KR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>
              <a:latin typeface="맑은 고딕" pitchFamily="50" charset="-127"/>
              <a:ea typeface="맑은 고딕" pitchFamily="50" charset="-127"/>
            </a:defRPr>
          </a:pPr>
          <a:endParaRPr lang="ko-KR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5543191024386729E-2"/>
          <c:y val="0.45794497012122637"/>
          <c:w val="0.50374623958742903"/>
          <c:h val="0.50000114084664438"/>
        </c:manualLayout>
      </c:layout>
      <c:pie3DChart>
        <c:varyColors val="1"/>
        <c:ser>
          <c:idx val="0"/>
          <c:order val="0"/>
          <c:tx>
            <c:strRef>
              <c:f>'II 재활용업체 규모(10)'!$D$5</c:f>
              <c:strCache>
                <c:ptCount val="1"/>
                <c:pt idx="0">
                  <c:v>‘15년 업체수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explosion val="7"/>
          <c:dLbls>
            <c:dLbl>
              <c:idx val="0"/>
              <c:layout>
                <c:manualLayout>
                  <c:x val="4.4669744519345154E-2"/>
                  <c:y val="-2.785794632813758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8762722105779976E-2"/>
                  <c:y val="-9.892334886710598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0055703468721119E-2"/>
                  <c:y val="2.71503562054743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5614531996450115E-3"/>
                  <c:y val="-5.46826289570947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7863347117581526E-2"/>
                  <c:y val="-3.63602763940221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532619573632412E-2"/>
                  <c:y val="-3.707536557930263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10016837363673721"/>
                  <c:y val="-2.9653997662230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돋움"/>
                  </a:defRPr>
                </a:pPr>
                <a:endParaRPr lang="ko-K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'II 재활용업체 규모(10)'!$B$6:$B$14</c:f>
              <c:strCache>
                <c:ptCount val="9"/>
                <c:pt idx="0">
                  <c:v>0(종업원 없음)</c:v>
                </c:pt>
                <c:pt idx="1">
                  <c:v>1인 이상 ∼ 5인 이하</c:v>
                </c:pt>
                <c:pt idx="2">
                  <c:v>6인 이상 ∼ 10인 이하</c:v>
                </c:pt>
                <c:pt idx="3">
                  <c:v>11인 이상 ∼ 20인 이하</c:v>
                </c:pt>
                <c:pt idx="4">
                  <c:v>21인 이상 ∼ 50인 이하</c:v>
                </c:pt>
                <c:pt idx="5">
                  <c:v>51인 이상 ∼ 100인 이하</c:v>
                </c:pt>
                <c:pt idx="6">
                  <c:v>101인 이상 ∼ 500인 이하</c:v>
                </c:pt>
                <c:pt idx="7">
                  <c:v>501인 이상 ∼ 1,000인 이하</c:v>
                </c:pt>
                <c:pt idx="8">
                  <c:v>1,000인 초과</c:v>
                </c:pt>
              </c:strCache>
            </c:strRef>
          </c:cat>
          <c:val>
            <c:numRef>
              <c:f>'II 재활용업체 규모(10)'!$D$6:$D$14</c:f>
              <c:numCache>
                <c:formatCode>#,##0_);[Red]\(#,##0\)</c:formatCode>
                <c:ptCount val="9"/>
                <c:pt idx="0">
                  <c:v>1687</c:v>
                </c:pt>
                <c:pt idx="1">
                  <c:v>1892</c:v>
                </c:pt>
                <c:pt idx="2">
                  <c:v>810</c:v>
                </c:pt>
                <c:pt idx="3">
                  <c:v>533</c:v>
                </c:pt>
                <c:pt idx="4">
                  <c:v>359</c:v>
                </c:pt>
                <c:pt idx="5">
                  <c:v>87</c:v>
                </c:pt>
                <c:pt idx="6">
                  <c:v>50</c:v>
                </c:pt>
                <c:pt idx="7">
                  <c:v>11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228589565240926"/>
          <c:y val="0.13551448926027124"/>
          <c:w val="0.32022528058778266"/>
          <c:h val="0.8504692270609031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맑은 고딕" pitchFamily="50" charset="-127"/>
              <a:ea typeface="맑은 고딕" pitchFamily="50" charset="-127"/>
              <a:cs typeface="돋움"/>
            </a:defRPr>
          </a:pPr>
          <a:endParaRPr lang="ko-KR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돋움"/>
          <a:ea typeface="돋움"/>
          <a:cs typeface="돋움"/>
        </a:defRPr>
      </a:pPr>
      <a:endParaRPr lang="ko-KR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굴림" pitchFamily="50" charset="-127"/>
                <a:ea typeface="굴림" pitchFamily="50" charset="-127"/>
              </a:defRPr>
            </a:pPr>
            <a:r>
              <a:rPr lang="ko-KR" altLang="en-US" sz="1100">
                <a:latin typeface="굴림" panose="020B0600000101010101" pitchFamily="50" charset="-127"/>
                <a:ea typeface="굴림" panose="020B0600000101010101" pitchFamily="50" charset="-127"/>
              </a:rPr>
              <a:t>업체 등록형태별</a:t>
            </a:r>
            <a:endParaRPr lang="en-US" altLang="ko-KR" sz="1100">
              <a:latin typeface="굴림" panose="020B0600000101010101" pitchFamily="50" charset="-127"/>
              <a:ea typeface="굴림" panose="020B0600000101010101" pitchFamily="50" charset="-127"/>
            </a:endParaRPr>
          </a:p>
          <a:p>
            <a:pPr>
              <a:defRPr sz="1100">
                <a:latin typeface="굴림" pitchFamily="50" charset="-127"/>
                <a:ea typeface="굴림" pitchFamily="50" charset="-127"/>
              </a:defRPr>
            </a:pPr>
            <a:r>
              <a:rPr lang="ko-KR" altLang="en-US" sz="1100" b="1" u="sng">
                <a:latin typeface="굴림" panose="020B0600000101010101" pitchFamily="50" charset="-127"/>
                <a:ea typeface="굴림" panose="020B0600000101010101" pitchFamily="50" charset="-127"/>
              </a:rPr>
              <a:t>재활용 폐기물량</a:t>
            </a:r>
          </a:p>
        </c:rich>
      </c:tx>
      <c:layout>
        <c:manualLayout>
          <c:xMode val="edge"/>
          <c:yMode val="edge"/>
          <c:x val="0.3918368365111386"/>
          <c:y val="3.968253968253968E-2"/>
        </c:manualLayout>
      </c:layout>
      <c:overlay val="0"/>
    </c:title>
    <c:autoTitleDeleted val="0"/>
    <c:view3D>
      <c:rotX val="30"/>
      <c:rotY val="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908023997000374"/>
          <c:y val="0.17387750589331616"/>
          <c:w val="0.67984064491938523"/>
          <c:h val="0.82612249410668392"/>
        </c:manualLayout>
      </c:layout>
      <c:pie3DChart>
        <c:varyColors val="1"/>
        <c:ser>
          <c:idx val="0"/>
          <c:order val="0"/>
          <c:explosion val="3"/>
          <c:dPt>
            <c:idx val="0"/>
            <c:bubble3D val="0"/>
            <c:explosion val="8"/>
          </c:dPt>
          <c:dPt>
            <c:idx val="1"/>
            <c:bubble3D val="0"/>
            <c:explosion val="18"/>
          </c:dPt>
          <c:dLbls>
            <c:dLbl>
              <c:idx val="0"/>
              <c:layout>
                <c:manualLayout>
                  <c:x val="0.14147545315224863"/>
                  <c:y val="-1.7080571137767144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 허가업체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32,613</a:t>
                    </a:r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천톤 
</a:t>
                    </a:r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(78%)</a:t>
                    </a:r>
                    <a:endParaRPr lang="en-US" altLang="ko-KR" sz="900">
                      <a:latin typeface="맑은 고딕" pitchFamily="50" charset="-127"/>
                      <a:ea typeface="맑은 고딕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078261022741285"/>
                  <c:y val="1.0692864447805163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 신고업체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9,321</a:t>
                    </a:r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천톤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(22%) </a:t>
                    </a:r>
                    <a:endParaRPr lang="en-US" altLang="ko-KR" sz="900">
                      <a:latin typeface="맑은 고딕" pitchFamily="50" charset="-127"/>
                      <a:ea typeface="맑은 고딕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>
                    <a:latin typeface="굴림" panose="020B0600000101010101" pitchFamily="50" charset="-127"/>
                    <a:ea typeface="굴림" panose="020B0600000101010101" pitchFamily="50" charset="-127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('II 재활용업체 규모(11~12)'!$H$8,'II 재활용업체 규모(11~12)'!$L$8)</c:f>
              <c:numCache>
                <c:formatCode>#,##0_);[Red]\(#,##0\)</c:formatCode>
                <c:ptCount val="2"/>
                <c:pt idx="0">
                  <c:v>32613331</c:v>
                </c:pt>
                <c:pt idx="1">
                  <c:v>9320620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굴림" pitchFamily="50" charset="-127"/>
                <a:ea typeface="굴림" pitchFamily="50" charset="-127"/>
              </a:defRPr>
            </a:pPr>
            <a:r>
              <a:rPr lang="ko-KR" altLang="en-US" sz="1100">
                <a:latin typeface="굴림" panose="020B0600000101010101" pitchFamily="50" charset="-127"/>
                <a:ea typeface="굴림" panose="020B0600000101010101" pitchFamily="50" charset="-127"/>
              </a:rPr>
              <a:t>폐기물 종류별</a:t>
            </a:r>
            <a:endParaRPr lang="en-US" altLang="ko-KR" sz="1100">
              <a:latin typeface="굴림" panose="020B0600000101010101" pitchFamily="50" charset="-127"/>
              <a:ea typeface="굴림" panose="020B0600000101010101" pitchFamily="50" charset="-127"/>
            </a:endParaRPr>
          </a:p>
          <a:p>
            <a:pPr>
              <a:defRPr sz="1100">
                <a:latin typeface="굴림" pitchFamily="50" charset="-127"/>
                <a:ea typeface="굴림" pitchFamily="50" charset="-127"/>
              </a:defRPr>
            </a:pPr>
            <a:r>
              <a:rPr lang="ko-KR" altLang="en-US" sz="1100" b="1" u="sng">
                <a:latin typeface="굴림" panose="020B0600000101010101" pitchFamily="50" charset="-127"/>
                <a:ea typeface="굴림" panose="020B0600000101010101" pitchFamily="50" charset="-127"/>
              </a:rPr>
              <a:t>재활용 폐기물량</a:t>
            </a:r>
          </a:p>
        </c:rich>
      </c:tx>
      <c:layout>
        <c:manualLayout>
          <c:xMode val="edge"/>
          <c:yMode val="edge"/>
          <c:x val="0.38912143321534354"/>
          <c:y val="2.7903491929280648E-2"/>
        </c:manualLayout>
      </c:layout>
      <c:overlay val="0"/>
    </c:title>
    <c:autoTitleDeleted val="0"/>
    <c:view3D>
      <c:rotX val="30"/>
      <c:rotY val="42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265212261311369"/>
          <c:y val="0.10836383707070173"/>
          <c:w val="0.76147655854944751"/>
          <c:h val="0.8916361629292982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16885530593079534"/>
                  <c:y val="-9.8469000099819751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 일반폐기물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39,673</a:t>
                    </a:r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천톤 
</a:t>
                    </a:r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(95%)</a:t>
                    </a:r>
                    <a:endParaRPr lang="en-US" altLang="ko-KR" sz="900">
                      <a:latin typeface="맑은 고딕" pitchFamily="50" charset="-127"/>
                      <a:ea typeface="맑은 고딕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4793748946519308"/>
                  <c:y val="4.2979090700910709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지정폐기물 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2,261</a:t>
                    </a:r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천톤
</a:t>
                    </a:r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(5%)</a:t>
                    </a:r>
                    <a:endParaRPr lang="en-US" altLang="ko-KR" sz="900">
                      <a:latin typeface="맑은 고딕" pitchFamily="50" charset="-127"/>
                      <a:ea typeface="맑은 고딕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>
                    <a:latin typeface="굴림" panose="020B0600000101010101" pitchFamily="50" charset="-127"/>
                    <a:ea typeface="굴림" panose="020B0600000101010101" pitchFamily="50" charset="-127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('II 재활용업체 규모(11~12)'!$H$16,'II 재활용업체 규모(11~12)'!$L$16)</c:f>
              <c:numCache>
                <c:formatCode>#,##0_);[Red]\(#,##0\)</c:formatCode>
                <c:ptCount val="2"/>
                <c:pt idx="0">
                  <c:v>39673079</c:v>
                </c:pt>
                <c:pt idx="1">
                  <c:v>2260872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224199522812"/>
          <c:y val="8.7096788510851245E-2"/>
          <c:w val="0.8371663171364585"/>
          <c:h val="0.6096783796597468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'II 재활용업체 규모(13)'!$F$23</c:f>
              <c:strCache>
                <c:ptCount val="1"/>
                <c:pt idx="0">
                  <c:v>재활용폐기물량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'II 재활용업체 규모(13)'!$G$22:$Q$22</c:f>
              <c:strCache>
                <c:ptCount val="11"/>
                <c:pt idx="0">
                  <c:v>'05</c:v>
                </c:pt>
                <c:pt idx="1">
                  <c:v>'06</c:v>
                </c:pt>
                <c:pt idx="2">
                  <c:v>'07</c:v>
                </c:pt>
                <c:pt idx="3">
                  <c:v>'08</c:v>
                </c:pt>
                <c:pt idx="4">
                  <c:v>'09</c:v>
                </c:pt>
                <c:pt idx="5">
                  <c:v>'10</c:v>
                </c:pt>
                <c:pt idx="6">
                  <c:v>'11</c:v>
                </c:pt>
                <c:pt idx="7">
                  <c:v>'12</c:v>
                </c:pt>
                <c:pt idx="8">
                  <c:v>'13</c:v>
                </c:pt>
                <c:pt idx="9">
                  <c:v>'14</c:v>
                </c:pt>
                <c:pt idx="10">
                  <c:v>'15</c:v>
                </c:pt>
              </c:strCache>
            </c:strRef>
          </c:cat>
          <c:val>
            <c:numRef>
              <c:f>'II 재활용업체 규모(13)'!$G$23:$Q$23</c:f>
              <c:numCache>
                <c:formatCode>#,##0_);[Red]\(#,##0\)</c:formatCode>
                <c:ptCount val="11"/>
                <c:pt idx="0">
                  <c:v>3076</c:v>
                </c:pt>
                <c:pt idx="1">
                  <c:v>3467</c:v>
                </c:pt>
                <c:pt idx="2">
                  <c:v>3414</c:v>
                </c:pt>
                <c:pt idx="3">
                  <c:v>3270</c:v>
                </c:pt>
                <c:pt idx="4">
                  <c:v>3058</c:v>
                </c:pt>
                <c:pt idx="5">
                  <c:v>3592</c:v>
                </c:pt>
                <c:pt idx="6">
                  <c:v>3357</c:v>
                </c:pt>
                <c:pt idx="7">
                  <c:v>3694</c:v>
                </c:pt>
                <c:pt idx="8">
                  <c:v>4030</c:v>
                </c:pt>
                <c:pt idx="9">
                  <c:v>4549</c:v>
                </c:pt>
                <c:pt idx="10">
                  <c:v>4193</c:v>
                </c:pt>
              </c:numCache>
            </c:numRef>
          </c:val>
        </c:ser>
        <c:ser>
          <c:idx val="0"/>
          <c:order val="1"/>
          <c:tx>
            <c:strRef>
              <c:f>'II 재활용업체 규모(13)'!$F$24</c:f>
              <c:strCache>
                <c:ptCount val="1"/>
                <c:pt idx="0">
                  <c:v>재활용제품판매량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'II 재활용업체 규모(13)'!$G$22:$Q$22</c:f>
              <c:strCache>
                <c:ptCount val="11"/>
                <c:pt idx="0">
                  <c:v>'05</c:v>
                </c:pt>
                <c:pt idx="1">
                  <c:v>'06</c:v>
                </c:pt>
                <c:pt idx="2">
                  <c:v>'07</c:v>
                </c:pt>
                <c:pt idx="3">
                  <c:v>'08</c:v>
                </c:pt>
                <c:pt idx="4">
                  <c:v>'09</c:v>
                </c:pt>
                <c:pt idx="5">
                  <c:v>'10</c:v>
                </c:pt>
                <c:pt idx="6">
                  <c:v>'11</c:v>
                </c:pt>
                <c:pt idx="7">
                  <c:v>'12</c:v>
                </c:pt>
                <c:pt idx="8">
                  <c:v>'13</c:v>
                </c:pt>
                <c:pt idx="9">
                  <c:v>'14</c:v>
                </c:pt>
                <c:pt idx="10">
                  <c:v>'15</c:v>
                </c:pt>
              </c:strCache>
            </c:strRef>
          </c:cat>
          <c:val>
            <c:numRef>
              <c:f>'II 재활용업체 규모(13)'!$G$24:$Q$24</c:f>
              <c:numCache>
                <c:formatCode>#,##0_);[Red]\(#,##0\)</c:formatCode>
                <c:ptCount val="11"/>
                <c:pt idx="0">
                  <c:v>4979</c:v>
                </c:pt>
                <c:pt idx="1">
                  <c:v>4042</c:v>
                </c:pt>
                <c:pt idx="2">
                  <c:v>4417</c:v>
                </c:pt>
                <c:pt idx="3">
                  <c:v>3672</c:v>
                </c:pt>
                <c:pt idx="4">
                  <c:v>3309</c:v>
                </c:pt>
                <c:pt idx="5">
                  <c:v>3325</c:v>
                </c:pt>
                <c:pt idx="6">
                  <c:v>3459</c:v>
                </c:pt>
                <c:pt idx="7">
                  <c:v>3178</c:v>
                </c:pt>
                <c:pt idx="8">
                  <c:v>3019</c:v>
                </c:pt>
                <c:pt idx="9">
                  <c:v>3492</c:v>
                </c:pt>
                <c:pt idx="10">
                  <c:v>2851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684416"/>
        <c:axId val="68686208"/>
      </c:barChart>
      <c:lineChart>
        <c:grouping val="standard"/>
        <c:varyColors val="0"/>
        <c:ser>
          <c:idx val="2"/>
          <c:order val="2"/>
          <c:tx>
            <c:strRef>
              <c:f>'II 재활용업체 규모(13)'!$F$25</c:f>
              <c:strCache>
                <c:ptCount val="1"/>
                <c:pt idx="0">
                  <c:v>재활용제품판매액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'II 재활용업체 규모(13)'!$G$22:$Q$22</c:f>
              <c:strCache>
                <c:ptCount val="11"/>
                <c:pt idx="0">
                  <c:v>'05</c:v>
                </c:pt>
                <c:pt idx="1">
                  <c:v>'06</c:v>
                </c:pt>
                <c:pt idx="2">
                  <c:v>'07</c:v>
                </c:pt>
                <c:pt idx="3">
                  <c:v>'08</c:v>
                </c:pt>
                <c:pt idx="4">
                  <c:v>'09</c:v>
                </c:pt>
                <c:pt idx="5">
                  <c:v>'10</c:v>
                </c:pt>
                <c:pt idx="6">
                  <c:v>'11</c:v>
                </c:pt>
                <c:pt idx="7">
                  <c:v>'12</c:v>
                </c:pt>
                <c:pt idx="8">
                  <c:v>'13</c:v>
                </c:pt>
                <c:pt idx="9">
                  <c:v>'14</c:v>
                </c:pt>
                <c:pt idx="10">
                  <c:v>'15</c:v>
                </c:pt>
              </c:strCache>
            </c:strRef>
          </c:cat>
          <c:val>
            <c:numRef>
              <c:f>'II 재활용업체 규모(13)'!$G$25:$Q$25</c:f>
              <c:numCache>
                <c:formatCode>#,##0.0_);[Red]\(#,##0.0\)</c:formatCode>
                <c:ptCount val="11"/>
                <c:pt idx="0">
                  <c:v>3.9</c:v>
                </c:pt>
                <c:pt idx="1">
                  <c:v>4</c:v>
                </c:pt>
                <c:pt idx="2">
                  <c:v>3.2</c:v>
                </c:pt>
                <c:pt idx="3">
                  <c:v>4.0999999999999996</c:v>
                </c:pt>
                <c:pt idx="4">
                  <c:v>3.8</c:v>
                </c:pt>
                <c:pt idx="5">
                  <c:v>4</c:v>
                </c:pt>
                <c:pt idx="6">
                  <c:v>4.2</c:v>
                </c:pt>
                <c:pt idx="7">
                  <c:v>4.5</c:v>
                </c:pt>
                <c:pt idx="8">
                  <c:v>5.3</c:v>
                </c:pt>
                <c:pt idx="9">
                  <c:v>6</c:v>
                </c:pt>
                <c:pt idx="10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7744"/>
        <c:axId val="68689280"/>
      </c:lineChart>
      <c:catAx>
        <c:axId val="68684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Arial"/>
              </a:defRPr>
            </a:pPr>
            <a:endParaRPr lang="ko-KR"/>
          </a:p>
        </c:txPr>
        <c:crossAx val="68686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8686208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Arial"/>
              </a:defRPr>
            </a:pPr>
            <a:endParaRPr lang="ko-KR"/>
          </a:p>
        </c:txPr>
        <c:crossAx val="68684416"/>
        <c:crosses val="autoZero"/>
        <c:crossBetween val="between"/>
      </c:valAx>
      <c:catAx>
        <c:axId val="68687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689280"/>
        <c:crosses val="autoZero"/>
        <c:auto val="0"/>
        <c:lblAlgn val="ctr"/>
        <c:lblOffset val="100"/>
        <c:noMultiLvlLbl val="0"/>
      </c:catAx>
      <c:valAx>
        <c:axId val="68689280"/>
        <c:scaling>
          <c:orientation val="minMax"/>
        </c:scaling>
        <c:delete val="0"/>
        <c:axPos val="r"/>
        <c:numFmt formatCode="#,##0.0_);[Red]\(#,##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Arial"/>
              </a:defRPr>
            </a:pPr>
            <a:endParaRPr lang="ko-KR"/>
          </a:p>
        </c:txPr>
        <c:crossAx val="68687744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11132713349101"/>
          <c:y val="0.81935641180947061"/>
          <c:w val="0.84482918030307996"/>
          <c:h val="0.158064576247495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  <a:cs typeface="Arial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ko-KR"/>
    </a:p>
  </c:txPr>
  <c:printSettings>
    <c:headerFooter alignWithMargins="0">
      <c:oddHeader>&amp;A</c:oddHeader>
      <c:oddFooter>Page &amp;P</c:oddFooter>
    </c:headerFooter>
    <c:pageMargins b="1" l="0.75000000000000044" r="0.75000000000000044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 altLang="en-US" sz="1000" b="1">
                <a:latin typeface="굴림" panose="020B0600000101010101" pitchFamily="50" charset="-127"/>
                <a:ea typeface="굴림" panose="020B0600000101010101" pitchFamily="50" charset="-127"/>
              </a:rPr>
              <a:t>주요</a:t>
            </a:r>
            <a:r>
              <a:rPr lang="ko-KR" altLang="en-US" sz="1000" b="1" baseline="0">
                <a:latin typeface="굴림" panose="020B0600000101010101" pitchFamily="50" charset="-127"/>
                <a:ea typeface="굴림" panose="020B0600000101010101" pitchFamily="50" charset="-127"/>
              </a:rPr>
              <a:t> 일반폐기물 연도별 판매현황</a:t>
            </a:r>
            <a:endParaRPr lang="ko-KR" altLang="en-US" sz="1000" b="1">
              <a:latin typeface="굴림" panose="020B0600000101010101" pitchFamily="50" charset="-127"/>
              <a:ea typeface="굴림" panose="020B0600000101010101" pitchFamily="50" charset="-127"/>
            </a:endParaRPr>
          </a:p>
        </c:rich>
      </c:tx>
      <c:layout>
        <c:manualLayout>
          <c:xMode val="edge"/>
          <c:yMode val="edge"/>
          <c:x val="0.39159971048761222"/>
          <c:y val="1.0274471505015368E-2"/>
        </c:manualLayout>
      </c:layout>
      <c:overlay val="1"/>
    </c:title>
    <c:autoTitleDeleted val="0"/>
    <c:view3D>
      <c:rotX val="15"/>
      <c:hPercent val="21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3175">
          <a:solidFill>
            <a:srgbClr val="C0C0C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9253343821738314E-2"/>
          <c:y val="0.10415217159148651"/>
          <c:w val="0.9040610531799218"/>
          <c:h val="0.69745204926307292"/>
        </c:manualLayout>
      </c:layout>
      <c:bar3DChart>
        <c:barDir val="col"/>
        <c:grouping val="clustered"/>
        <c:varyColors val="0"/>
        <c:ser>
          <c:idx val="5"/>
          <c:order val="0"/>
          <c:tx>
            <c:v>2011년</c:v>
          </c:tx>
          <c:invertIfNegative val="0"/>
          <c:dLbls>
            <c:dLbl>
              <c:idx val="0"/>
              <c:layout>
                <c:manualLayout>
                  <c:x val="0"/>
                  <c:y val="2.15924426450742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3.2388663967611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8799449604403217E-3"/>
                  <c:y val="5.39811066126855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3759889920879624E-3"/>
                  <c:y val="-2.6990553306342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'실적(16)'!$C$8:$C$12</c:f>
              <c:numCache>
                <c:formatCode>#,##0_ </c:formatCode>
                <c:ptCount val="5"/>
                <c:pt idx="0">
                  <c:v>4219</c:v>
                </c:pt>
                <c:pt idx="1">
                  <c:v>8852</c:v>
                </c:pt>
                <c:pt idx="2">
                  <c:v>283</c:v>
                </c:pt>
                <c:pt idx="3">
                  <c:v>2230</c:v>
                </c:pt>
                <c:pt idx="4">
                  <c:v>5433</c:v>
                </c:pt>
              </c:numCache>
            </c:numRef>
          </c:val>
        </c:ser>
        <c:ser>
          <c:idx val="0"/>
          <c:order val="1"/>
          <c:tx>
            <c:v>2012년</c:v>
          </c:tx>
          <c:invertIfNegative val="0"/>
          <c:dLbls>
            <c:dLbl>
              <c:idx val="0"/>
              <c:layout>
                <c:manualLayout>
                  <c:x val="0"/>
                  <c:y val="3.77867746288799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6319229446164435E-3"/>
                  <c:y val="2.15924426450742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'실적(16)'!$G$8:$G$12</c:f>
              <c:numCache>
                <c:formatCode>#,##0_ </c:formatCode>
                <c:ptCount val="5"/>
                <c:pt idx="0">
                  <c:v>4782</c:v>
                </c:pt>
                <c:pt idx="1">
                  <c:v>5085</c:v>
                </c:pt>
                <c:pt idx="2">
                  <c:v>563</c:v>
                </c:pt>
                <c:pt idx="3">
                  <c:v>3079</c:v>
                </c:pt>
                <c:pt idx="4">
                  <c:v>16528</c:v>
                </c:pt>
              </c:numCache>
            </c:numRef>
          </c:val>
        </c:ser>
        <c:ser>
          <c:idx val="1"/>
          <c:order val="2"/>
          <c:tx>
            <c:v>2013년</c:v>
          </c:tx>
          <c:invertIfNegative val="0"/>
          <c:dLbls>
            <c:dLbl>
              <c:idx val="0"/>
              <c:layout>
                <c:manualLayout>
                  <c:x val="0"/>
                  <c:y val="3.2388663967611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5039559683522496E-3"/>
                  <c:y val="-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12796697626418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'실적(16)'!$K$8:$K$12</c:f>
              <c:numCache>
                <c:formatCode>#,##0_ </c:formatCode>
                <c:ptCount val="5"/>
                <c:pt idx="0">
                  <c:v>3664</c:v>
                </c:pt>
                <c:pt idx="1">
                  <c:v>1783</c:v>
                </c:pt>
                <c:pt idx="2">
                  <c:v>334</c:v>
                </c:pt>
                <c:pt idx="3">
                  <c:v>2138</c:v>
                </c:pt>
                <c:pt idx="4">
                  <c:v>19649</c:v>
                </c:pt>
              </c:numCache>
            </c:numRef>
          </c:val>
        </c:ser>
        <c:ser>
          <c:idx val="2"/>
          <c:order val="3"/>
          <c:tx>
            <c:v>2014년</c:v>
          </c:tx>
          <c:invertIfNegative val="0"/>
          <c:dLbls>
            <c:dLbl>
              <c:idx val="0"/>
              <c:layout>
                <c:manualLayout>
                  <c:x val="2.5226173440039708E-17"/>
                  <c:y val="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1.619433198380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879944960440321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1279669762641861E-3"/>
                  <c:y val="-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'실적(16)'!$O$8:$O$12</c:f>
              <c:numCache>
                <c:formatCode>#,##0_ </c:formatCode>
                <c:ptCount val="5"/>
                <c:pt idx="0">
                  <c:v>2966</c:v>
                </c:pt>
                <c:pt idx="1">
                  <c:v>8633</c:v>
                </c:pt>
                <c:pt idx="2">
                  <c:v>242</c:v>
                </c:pt>
                <c:pt idx="3">
                  <c:v>2828</c:v>
                </c:pt>
                <c:pt idx="4">
                  <c:v>18202</c:v>
                </c:pt>
              </c:numCache>
            </c:numRef>
          </c:val>
        </c:ser>
        <c:ser>
          <c:idx val="3"/>
          <c:order val="4"/>
          <c:tx>
            <c:v>2015년</c:v>
          </c:tx>
          <c:invertIfNegative val="0"/>
          <c:dLbls>
            <c:dLbl>
              <c:idx val="0"/>
              <c:layout>
                <c:manualLayout>
                  <c:x val="1.238390092879257E-2"/>
                  <c:y val="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3.77867746288799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879944960440321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255933952528393E-3"/>
                  <c:y val="-3.2388663967611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'실적(16)'!$S$8:$S$12</c:f>
              <c:numCache>
                <c:formatCode>#,##0_ </c:formatCode>
                <c:ptCount val="5"/>
                <c:pt idx="0">
                  <c:v>4944</c:v>
                </c:pt>
                <c:pt idx="1">
                  <c:v>3384</c:v>
                </c:pt>
                <c:pt idx="2">
                  <c:v>114</c:v>
                </c:pt>
                <c:pt idx="3">
                  <c:v>2741</c:v>
                </c:pt>
                <c:pt idx="4">
                  <c:v>15908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68606592"/>
        <c:axId val="69407104"/>
        <c:axId val="0"/>
      </c:bar3DChart>
      <c:catAx>
        <c:axId val="68606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endParaRPr lang="ko-KR"/>
          </a:p>
        </c:txPr>
        <c:crossAx val="6940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407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돋움"/>
                <a:ea typeface="돋움"/>
                <a:cs typeface="돋움"/>
              </a:defRPr>
            </a:pPr>
            <a:endParaRPr lang="ko-KR"/>
          </a:p>
        </c:txPr>
        <c:crossAx val="68606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902068056017062"/>
          <c:y val="0.8986400537142164"/>
          <c:w val="0.34405332797580906"/>
          <c:h val="7.16677857128323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  <a:cs typeface="돋움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돋움"/>
          <a:ea typeface="돋움"/>
          <a:cs typeface="돋움"/>
        </a:defRPr>
      </a:pPr>
      <a:endParaRPr lang="ko-KR"/>
    </a:p>
  </c:txPr>
  <c:printSettings>
    <c:headerFooter alignWithMargins="0"/>
    <c:pageMargins b="1" l="0.75000000000000078" r="0.750000000000000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668991</xdr:colOff>
      <xdr:row>16</xdr:row>
      <xdr:rowOff>192615</xdr:rowOff>
    </xdr:from>
    <xdr:to>
      <xdr:col>7</xdr:col>
      <xdr:colOff>156883</xdr:colOff>
      <xdr:row>20</xdr:row>
      <xdr:rowOff>143093</xdr:rowOff>
    </xdr:to>
    <xdr:pic>
      <xdr:nvPicPr>
        <xdr:cNvPr id="17532" name="Picture 5" descr="로고+가로+국영문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4831850"/>
          <a:ext cx="3062568" cy="9814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14</xdr:row>
      <xdr:rowOff>20731</xdr:rowOff>
    </xdr:from>
    <xdr:to>
      <xdr:col>19</xdr:col>
      <xdr:colOff>654325</xdr:colOff>
      <xdr:row>25</xdr:row>
      <xdr:rowOff>44335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0.04271</cdr:x>
      <cdr:y>0.06709</cdr:y>
    </cdr:from>
    <cdr:to>
      <cdr:x>0.07758</cdr:x>
      <cdr:y>0.14433</cdr:y>
    </cdr:to>
    <cdr:sp macro="" textlink="">
      <cdr:nvSpPr>
        <cdr:cNvPr id="296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345" y="158725"/>
          <a:ext cx="339112" cy="18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돋움"/>
              <a:ea typeface="돋움"/>
            </a:rPr>
            <a:t>(</a:t>
          </a:r>
          <a:r>
            <a:rPr lang="ko-KR" altLang="en-US" sz="800" b="0" i="0" strike="noStrike">
              <a:solidFill>
                <a:srgbClr val="000000"/>
              </a:solidFill>
              <a:latin typeface="돋움"/>
              <a:ea typeface="돋움"/>
            </a:rPr>
            <a:t>천톤</a:t>
          </a:r>
          <a:r>
            <a:rPr lang="en-US" altLang="ko-KR" sz="800" b="0" i="0" strike="noStrike">
              <a:solidFill>
                <a:srgbClr val="000000"/>
              </a:solidFill>
              <a:latin typeface="돋움"/>
              <a:ea typeface="돋움"/>
            </a:rPr>
            <a:t>)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14</xdr:row>
      <xdr:rowOff>91109</xdr:rowOff>
    </xdr:from>
    <xdr:to>
      <xdr:col>19</xdr:col>
      <xdr:colOff>257175</xdr:colOff>
      <xdr:row>26</xdr:row>
      <xdr:rowOff>219076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587235</xdr:colOff>
      <xdr:row>1</xdr:row>
      <xdr:rowOff>9525</xdr:rowOff>
    </xdr:from>
    <xdr:to>
      <xdr:col>18</xdr:col>
      <xdr:colOff>688697</xdr:colOff>
      <xdr:row>2</xdr:row>
      <xdr:rowOff>9525</xdr:rowOff>
    </xdr:to>
    <xdr:sp macro="" textlink="">
      <xdr:nvSpPr>
        <xdr:cNvPr id="2" name="모서리가 둥근 직사각형 1"/>
        <xdr:cNvSpPr/>
      </xdr:nvSpPr>
      <xdr:spPr>
        <a:xfrm>
          <a:off x="4496626" y="125482"/>
          <a:ext cx="1542636" cy="463826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ko-KR" altLang="en-US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14</xdr:row>
      <xdr:rowOff>66675</xdr:rowOff>
    </xdr:from>
    <xdr:to>
      <xdr:col>4</xdr:col>
      <xdr:colOff>704850</xdr:colOff>
      <xdr:row>23</xdr:row>
      <xdr:rowOff>76200</xdr:rowOff>
    </xdr:to>
    <xdr:graphicFrame macro="">
      <xdr:nvGraphicFramePr>
        <xdr:cNvPr id="5621005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8</xdr:row>
      <xdr:rowOff>304800</xdr:rowOff>
    </xdr:from>
    <xdr:to>
      <xdr:col>8</xdr:col>
      <xdr:colOff>38100</xdr:colOff>
      <xdr:row>18</xdr:row>
      <xdr:rowOff>219075</xdr:rowOff>
    </xdr:to>
    <xdr:graphicFrame macro="">
      <xdr:nvGraphicFramePr>
        <xdr:cNvPr id="527083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380999</xdr:colOff>
      <xdr:row>11</xdr:row>
      <xdr:rowOff>409575</xdr:rowOff>
    </xdr:from>
    <xdr:to>
      <xdr:col>6</xdr:col>
      <xdr:colOff>47624</xdr:colOff>
      <xdr:row>21</xdr:row>
      <xdr:rowOff>190500</xdr:rowOff>
    </xdr:to>
    <xdr:graphicFrame macro="">
      <xdr:nvGraphicFramePr>
        <xdr:cNvPr id="7125116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56029</xdr:colOff>
      <xdr:row>13</xdr:row>
      <xdr:rowOff>134471</xdr:rowOff>
    </xdr:from>
    <xdr:to>
      <xdr:col>5</xdr:col>
      <xdr:colOff>429746</xdr:colOff>
      <xdr:row>25</xdr:row>
      <xdr:rowOff>44823</xdr:rowOff>
    </xdr:to>
    <xdr:graphicFrame macro="">
      <xdr:nvGraphicFramePr>
        <xdr:cNvPr id="29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16</xdr:row>
      <xdr:rowOff>95251</xdr:rowOff>
    </xdr:from>
    <xdr:to>
      <xdr:col>3</xdr:col>
      <xdr:colOff>1121</xdr:colOff>
      <xdr:row>26</xdr:row>
      <xdr:rowOff>168089</xdr:rowOff>
    </xdr:to>
    <xdr:graphicFrame macro="">
      <xdr:nvGraphicFramePr>
        <xdr:cNvPr id="39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22</xdr:row>
      <xdr:rowOff>219074</xdr:rowOff>
    </xdr:from>
    <xdr:to>
      <xdr:col>7</xdr:col>
      <xdr:colOff>238125</xdr:colOff>
      <xdr:row>41</xdr:row>
      <xdr:rowOff>161925</xdr:rowOff>
    </xdr:to>
    <xdr:graphicFrame macro="">
      <xdr:nvGraphicFramePr>
        <xdr:cNvPr id="562742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533400</xdr:colOff>
      <xdr:row>23</xdr:row>
      <xdr:rowOff>28575</xdr:rowOff>
    </xdr:from>
    <xdr:to>
      <xdr:col>13</xdr:col>
      <xdr:colOff>695325</xdr:colOff>
      <xdr:row>41</xdr:row>
      <xdr:rowOff>152400</xdr:rowOff>
    </xdr:to>
    <xdr:graphicFrame macro="">
      <xdr:nvGraphicFramePr>
        <xdr:cNvPr id="562742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437030</xdr:colOff>
      <xdr:row>3</xdr:row>
      <xdr:rowOff>33617</xdr:rowOff>
    </xdr:from>
    <xdr:to>
      <xdr:col>16</xdr:col>
      <xdr:colOff>414618</xdr:colOff>
      <xdr:row>18</xdr:row>
      <xdr:rowOff>120463</xdr:rowOff>
    </xdr:to>
    <xdr:graphicFrame macro="">
      <xdr:nvGraphicFramePr>
        <xdr:cNvPr id="59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view="pageBreakPreview" zoomScaleSheetLayoutView="100" workbookViewId="0"/>
  </sheetViews>
  <sheetFormatPr defaultRowHeight="13.5"/>
  <cols>
    <col min="1" max="3" width="10.109375" customWidth="1"/>
    <col min="4" max="5" width="10" customWidth="1"/>
    <col min="6" max="6" width="11.5546875" customWidth="1"/>
    <col min="7" max="8" width="10" customWidth="1"/>
    <col min="9" max="11" width="10.109375" customWidth="1"/>
  </cols>
  <sheetData>
    <row r="1" spans="1:11" ht="20.25" customHeight="1">
      <c r="A1" s="55"/>
      <c r="B1" s="55"/>
      <c r="C1" s="55"/>
      <c r="D1" s="55"/>
      <c r="E1" s="55"/>
      <c r="F1" s="55"/>
      <c r="G1" s="55"/>
      <c r="H1" s="55"/>
    </row>
    <row r="2" spans="1:11" ht="20.25" customHeight="1">
      <c r="A2" s="55"/>
      <c r="B2" s="55"/>
      <c r="C2" s="55"/>
      <c r="D2" s="55"/>
      <c r="E2" s="55"/>
      <c r="F2" s="55"/>
      <c r="G2" s="55"/>
      <c r="H2" s="55"/>
    </row>
    <row r="3" spans="1:11" ht="20.25" customHeight="1">
      <c r="A3" s="679" t="s">
        <v>83</v>
      </c>
      <c r="B3" s="680"/>
      <c r="C3" s="681"/>
      <c r="D3" s="128"/>
      <c r="E3" s="55"/>
      <c r="F3" s="55"/>
      <c r="G3" s="55"/>
      <c r="H3" s="129"/>
      <c r="I3" s="676" t="s">
        <v>300</v>
      </c>
      <c r="J3" s="677"/>
      <c r="K3" s="678"/>
    </row>
    <row r="4" spans="1:11" ht="20.25" customHeight="1">
      <c r="A4" s="682" t="s">
        <v>82</v>
      </c>
      <c r="B4" s="682"/>
      <c r="C4" s="682"/>
      <c r="D4" s="128"/>
      <c r="E4" s="55"/>
      <c r="F4" s="55"/>
      <c r="G4" s="55"/>
      <c r="H4" s="55"/>
      <c r="I4" s="1"/>
      <c r="J4" s="1"/>
      <c r="K4" s="1"/>
    </row>
    <row r="5" spans="1:11" ht="30" customHeight="1">
      <c r="A5" s="55"/>
      <c r="B5" s="55"/>
      <c r="C5" s="130"/>
      <c r="D5" s="55"/>
      <c r="E5" s="55"/>
      <c r="F5" s="55"/>
      <c r="G5" s="55"/>
      <c r="H5" s="55"/>
    </row>
    <row r="6" spans="1:11" ht="30" customHeight="1">
      <c r="A6" s="55"/>
      <c r="B6" s="55"/>
      <c r="C6" s="131"/>
      <c r="D6" s="55"/>
      <c r="E6" s="55"/>
      <c r="F6" s="55"/>
      <c r="G6" s="55"/>
      <c r="H6" s="55"/>
    </row>
    <row r="7" spans="1:11" ht="33.75" customHeight="1">
      <c r="A7" s="686" t="s">
        <v>245</v>
      </c>
      <c r="B7" s="686"/>
      <c r="C7" s="686"/>
      <c r="D7" s="686"/>
      <c r="E7" s="686"/>
      <c r="F7" s="686"/>
      <c r="G7" s="686"/>
      <c r="H7" s="686"/>
      <c r="I7" s="687"/>
      <c r="J7" s="687"/>
      <c r="K7" s="687"/>
    </row>
    <row r="8" spans="1:11" ht="20.25" customHeight="1">
      <c r="A8" s="55"/>
      <c r="B8" s="684"/>
      <c r="C8" s="684"/>
      <c r="D8" s="684"/>
      <c r="E8" s="684"/>
      <c r="F8" s="684"/>
      <c r="G8" s="684"/>
      <c r="H8" s="684"/>
      <c r="I8" s="685"/>
      <c r="J8" s="685"/>
      <c r="K8" s="685"/>
    </row>
    <row r="9" spans="1:11" ht="17.25" customHeight="1">
      <c r="A9" s="55"/>
      <c r="B9" s="55"/>
      <c r="C9" s="55"/>
      <c r="D9" s="55"/>
      <c r="E9" s="55"/>
      <c r="F9" s="55"/>
      <c r="G9" s="55"/>
      <c r="H9" s="55"/>
    </row>
    <row r="10" spans="1:11" ht="17.25" customHeight="1">
      <c r="A10" s="55"/>
      <c r="B10" s="55"/>
      <c r="C10" s="55"/>
      <c r="D10" s="55"/>
      <c r="E10" s="55"/>
      <c r="F10" s="55"/>
      <c r="G10" s="55"/>
      <c r="H10" s="55"/>
    </row>
    <row r="11" spans="1:11" ht="17.25" customHeight="1">
      <c r="A11" s="55"/>
      <c r="B11" s="55"/>
      <c r="C11" s="55"/>
      <c r="D11" s="55"/>
      <c r="E11" s="55"/>
      <c r="F11" s="55"/>
      <c r="G11" s="55"/>
      <c r="H11" s="55"/>
    </row>
    <row r="12" spans="1:11" ht="17.25" customHeight="1">
      <c r="A12" s="55"/>
      <c r="B12" s="55"/>
      <c r="C12" s="55"/>
      <c r="D12" s="55"/>
      <c r="E12" s="55"/>
      <c r="F12" s="55"/>
      <c r="G12" s="55"/>
      <c r="H12" s="55"/>
    </row>
    <row r="13" spans="1:11" ht="39" customHeight="1">
      <c r="A13" s="683">
        <v>2016</v>
      </c>
      <c r="B13" s="683"/>
      <c r="C13" s="683"/>
      <c r="D13" s="683"/>
      <c r="E13" s="683"/>
      <c r="F13" s="683"/>
      <c r="G13" s="683"/>
      <c r="H13" s="683"/>
      <c r="I13" s="688"/>
      <c r="J13" s="688"/>
      <c r="K13" s="688"/>
    </row>
    <row r="14" spans="1:11" ht="20.25" customHeight="1">
      <c r="A14" s="55"/>
      <c r="B14" s="55"/>
      <c r="C14" s="55"/>
      <c r="D14" s="55"/>
      <c r="E14" s="55"/>
      <c r="F14" s="55"/>
      <c r="G14" s="55"/>
      <c r="H14" s="55"/>
    </row>
    <row r="15" spans="1:11" ht="20.25" customHeight="1">
      <c r="A15" s="55"/>
      <c r="B15" s="55"/>
      <c r="C15" s="55"/>
      <c r="D15" s="55"/>
      <c r="E15" s="55"/>
      <c r="F15" s="55"/>
      <c r="G15" s="55"/>
      <c r="H15" s="55"/>
    </row>
    <row r="16" spans="1:11" ht="20.25" customHeight="1">
      <c r="A16" s="55"/>
      <c r="B16" s="55"/>
      <c r="C16" s="55"/>
      <c r="D16" s="55"/>
      <c r="E16" s="55"/>
      <c r="F16" s="55"/>
      <c r="G16" s="55"/>
      <c r="H16" s="55"/>
    </row>
    <row r="17" spans="1:8" ht="20.25" customHeight="1">
      <c r="A17" s="55"/>
      <c r="B17" s="55"/>
      <c r="C17" s="55"/>
      <c r="D17" s="55"/>
      <c r="E17" s="55"/>
      <c r="F17" s="55"/>
      <c r="G17" s="55"/>
      <c r="H17" s="55"/>
    </row>
    <row r="18" spans="1:8" ht="20.25" customHeight="1">
      <c r="A18" s="55"/>
      <c r="B18" s="55"/>
      <c r="C18" s="55"/>
      <c r="D18" s="55"/>
      <c r="E18" s="55"/>
      <c r="F18" s="55"/>
      <c r="G18" s="55"/>
      <c r="H18" s="55"/>
    </row>
    <row r="19" spans="1:8" ht="20.25" customHeight="1">
      <c r="A19" s="55"/>
      <c r="B19" s="55"/>
      <c r="C19" s="55"/>
      <c r="D19" s="55"/>
      <c r="E19" s="55"/>
      <c r="F19" s="55"/>
      <c r="G19" s="55"/>
      <c r="H19" s="55"/>
    </row>
    <row r="20" spans="1:8" ht="20.25" customHeight="1">
      <c r="A20" s="55"/>
      <c r="B20" s="55"/>
      <c r="C20" s="55"/>
      <c r="D20" s="55"/>
      <c r="E20" s="55"/>
      <c r="F20" s="55"/>
      <c r="G20" s="55"/>
      <c r="H20" s="55"/>
    </row>
    <row r="21" spans="1:8" ht="20.25" customHeight="1">
      <c r="A21" s="55"/>
      <c r="B21" s="55"/>
      <c r="C21" s="55"/>
      <c r="D21" s="55"/>
      <c r="E21" s="55"/>
      <c r="F21" s="55"/>
      <c r="G21" s="55"/>
      <c r="H21" s="55"/>
    </row>
    <row r="22" spans="1:8" ht="20.25" customHeight="1">
      <c r="A22" s="55"/>
      <c r="B22" s="55"/>
      <c r="C22" s="55"/>
      <c r="D22" s="55"/>
      <c r="E22" s="55"/>
      <c r="F22" s="55"/>
      <c r="G22" s="55"/>
      <c r="H22" s="55"/>
    </row>
    <row r="23" spans="1:8" ht="20.25" customHeight="1">
      <c r="A23" s="55"/>
      <c r="B23" s="55"/>
      <c r="C23" s="55"/>
      <c r="D23" s="683"/>
      <c r="E23" s="683"/>
      <c r="F23" s="683"/>
      <c r="G23" s="683"/>
      <c r="H23" s="683"/>
    </row>
    <row r="24" spans="1:8" ht="20.25" customHeight="1">
      <c r="A24" s="55"/>
      <c r="B24" s="55"/>
      <c r="C24" s="55"/>
      <c r="D24" s="132"/>
      <c r="E24" s="132"/>
      <c r="F24" s="132"/>
      <c r="G24" s="132"/>
      <c r="H24" s="132"/>
    </row>
    <row r="25" spans="1:8" ht="20.25" customHeight="1">
      <c r="A25" s="55"/>
      <c r="B25" s="55"/>
      <c r="C25" s="55"/>
      <c r="D25" s="55"/>
      <c r="E25" s="55"/>
      <c r="F25" s="55"/>
      <c r="G25" s="55"/>
      <c r="H25" s="55"/>
    </row>
    <row r="26" spans="1:8" ht="16.5">
      <c r="A26" s="55"/>
      <c r="B26" s="55"/>
      <c r="C26" s="55"/>
      <c r="D26" s="55"/>
      <c r="E26" s="55"/>
      <c r="F26" s="55"/>
      <c r="G26" s="55"/>
      <c r="H26" s="55"/>
    </row>
    <row r="27" spans="1:8" ht="16.5">
      <c r="A27" s="55"/>
      <c r="B27" s="55"/>
      <c r="C27" s="55"/>
      <c r="D27" s="55"/>
      <c r="E27" s="55"/>
      <c r="F27" s="55"/>
      <c r="G27" s="55"/>
      <c r="H27" s="55"/>
    </row>
    <row r="28" spans="1:8" ht="16.5">
      <c r="A28" s="55"/>
      <c r="B28" s="55"/>
      <c r="C28" s="55"/>
      <c r="D28" s="55"/>
      <c r="E28" s="55"/>
      <c r="F28" s="55"/>
      <c r="G28" s="55"/>
      <c r="H28" s="55"/>
    </row>
    <row r="29" spans="1:8" ht="16.5">
      <c r="A29" s="55"/>
      <c r="B29" s="55"/>
      <c r="C29" s="55"/>
      <c r="D29" s="55"/>
      <c r="E29" s="55"/>
      <c r="F29" s="55"/>
      <c r="G29" s="55"/>
      <c r="H29" s="55"/>
    </row>
    <row r="30" spans="1:8" ht="16.5">
      <c r="A30" s="55"/>
      <c r="B30" s="55"/>
      <c r="C30" s="55"/>
      <c r="D30" s="55"/>
      <c r="E30" s="55"/>
      <c r="F30" s="55"/>
      <c r="G30" s="55"/>
      <c r="H30" s="55"/>
    </row>
    <row r="31" spans="1:8" ht="16.5">
      <c r="A31" s="55"/>
      <c r="B31" s="55"/>
      <c r="C31" s="55"/>
      <c r="D31" s="55"/>
      <c r="E31" s="55"/>
      <c r="F31" s="55"/>
      <c r="G31" s="55"/>
      <c r="H31" s="55"/>
    </row>
    <row r="32" spans="1:8" ht="16.5">
      <c r="A32" s="55"/>
      <c r="B32" s="55"/>
      <c r="C32" s="55"/>
      <c r="D32" s="55"/>
      <c r="E32" s="55"/>
      <c r="F32" s="55"/>
      <c r="G32" s="55"/>
      <c r="H32" s="55"/>
    </row>
    <row r="33" spans="1:8" ht="16.5">
      <c r="A33" s="55"/>
      <c r="B33" s="55"/>
      <c r="C33" s="55"/>
      <c r="D33" s="55"/>
      <c r="E33" s="55"/>
      <c r="F33" s="55"/>
      <c r="G33" s="55"/>
      <c r="H33" s="55"/>
    </row>
    <row r="34" spans="1:8" ht="16.5">
      <c r="A34" s="55"/>
      <c r="B34" s="55"/>
      <c r="C34" s="55"/>
      <c r="D34" s="55"/>
      <c r="E34" s="55"/>
      <c r="F34" s="55"/>
      <c r="G34" s="55"/>
      <c r="H34" s="55"/>
    </row>
    <row r="35" spans="1:8" ht="16.5">
      <c r="A35" s="55"/>
      <c r="B35" s="55"/>
      <c r="C35" s="55"/>
      <c r="D35" s="55"/>
      <c r="E35" s="55"/>
      <c r="F35" s="55"/>
      <c r="G35" s="55"/>
      <c r="H35" s="55"/>
    </row>
    <row r="36" spans="1:8" ht="16.5">
      <c r="A36" s="55"/>
      <c r="B36" s="55"/>
      <c r="C36" s="55"/>
      <c r="D36" s="55"/>
      <c r="E36" s="55"/>
      <c r="F36" s="55"/>
      <c r="G36" s="55"/>
      <c r="H36" s="55"/>
    </row>
    <row r="37" spans="1:8" ht="16.5">
      <c r="A37" s="55"/>
      <c r="B37" s="55"/>
      <c r="C37" s="55"/>
      <c r="D37" s="55"/>
      <c r="E37" s="55"/>
      <c r="F37" s="55"/>
      <c r="G37" s="55"/>
      <c r="H37" s="55"/>
    </row>
    <row r="38" spans="1:8" ht="16.5">
      <c r="A38" s="55"/>
      <c r="B38" s="55"/>
      <c r="C38" s="55"/>
      <c r="D38" s="55"/>
      <c r="E38" s="55"/>
      <c r="F38" s="55"/>
      <c r="G38" s="55"/>
      <c r="H38" s="55"/>
    </row>
    <row r="39" spans="1:8" ht="16.5">
      <c r="A39" s="55"/>
      <c r="B39" s="55"/>
      <c r="C39" s="55"/>
      <c r="D39" s="55"/>
      <c r="E39" s="55"/>
      <c r="F39" s="55"/>
      <c r="G39" s="55"/>
      <c r="H39" s="55"/>
    </row>
    <row r="40" spans="1:8" ht="16.5">
      <c r="A40" s="55"/>
      <c r="B40" s="55"/>
      <c r="C40" s="55"/>
      <c r="D40" s="55"/>
      <c r="E40" s="55"/>
      <c r="F40" s="55"/>
      <c r="G40" s="55"/>
      <c r="H40" s="55"/>
    </row>
    <row r="41" spans="1:8" ht="16.5">
      <c r="A41" s="55"/>
      <c r="B41" s="55"/>
      <c r="C41" s="55"/>
      <c r="D41" s="55"/>
      <c r="E41" s="55"/>
      <c r="F41" s="55"/>
      <c r="G41" s="55"/>
      <c r="H41" s="55"/>
    </row>
    <row r="42" spans="1:8" ht="16.5">
      <c r="A42" s="55"/>
      <c r="B42" s="55"/>
      <c r="C42" s="55"/>
      <c r="D42" s="55"/>
      <c r="E42" s="55"/>
      <c r="F42" s="55"/>
      <c r="G42" s="55"/>
      <c r="H42" s="55"/>
    </row>
    <row r="43" spans="1:8" ht="16.5">
      <c r="A43" s="55"/>
      <c r="B43" s="55"/>
      <c r="C43" s="55"/>
      <c r="D43" s="55"/>
      <c r="E43" s="55"/>
      <c r="F43" s="55"/>
      <c r="G43" s="55"/>
      <c r="H43" s="55"/>
    </row>
    <row r="44" spans="1:8" ht="16.5">
      <c r="A44" s="55"/>
      <c r="B44" s="55"/>
      <c r="C44" s="55"/>
      <c r="D44" s="55"/>
      <c r="E44" s="55"/>
      <c r="F44" s="55"/>
      <c r="G44" s="55"/>
      <c r="H44" s="55"/>
    </row>
    <row r="45" spans="1:8" ht="16.5">
      <c r="A45" s="55"/>
      <c r="B45" s="55"/>
      <c r="C45" s="55"/>
      <c r="D45" s="55"/>
      <c r="E45" s="55"/>
      <c r="F45" s="55"/>
      <c r="G45" s="55"/>
      <c r="H45" s="55"/>
    </row>
    <row r="46" spans="1:8" ht="16.5">
      <c r="A46" s="55"/>
      <c r="B46" s="55"/>
      <c r="C46" s="55"/>
      <c r="D46" s="55"/>
      <c r="E46" s="55"/>
      <c r="F46" s="55"/>
      <c r="G46" s="55"/>
      <c r="H46" s="55"/>
    </row>
    <row r="47" spans="1:8" ht="16.5">
      <c r="A47" s="55"/>
      <c r="B47" s="55"/>
      <c r="C47" s="55"/>
      <c r="D47" s="55"/>
      <c r="E47" s="55"/>
      <c r="F47" s="55"/>
      <c r="G47" s="55"/>
      <c r="H47" s="55"/>
    </row>
    <row r="48" spans="1:8" ht="16.5">
      <c r="A48" s="55"/>
      <c r="B48" s="55"/>
      <c r="C48" s="55"/>
      <c r="D48" s="55"/>
      <c r="E48" s="55"/>
      <c r="F48" s="55"/>
      <c r="G48" s="55"/>
      <c r="H48" s="55"/>
    </row>
    <row r="49" spans="1:8" ht="16.5">
      <c r="A49" s="55"/>
      <c r="B49" s="55"/>
      <c r="C49" s="55"/>
      <c r="D49" s="55"/>
      <c r="E49" s="55"/>
      <c r="F49" s="55"/>
      <c r="G49" s="55"/>
      <c r="H49" s="55"/>
    </row>
    <row r="50" spans="1:8" ht="16.5">
      <c r="A50" s="55"/>
      <c r="B50" s="55"/>
      <c r="C50" s="55"/>
      <c r="D50" s="55"/>
      <c r="E50" s="55"/>
      <c r="F50" s="55"/>
      <c r="G50" s="55"/>
      <c r="H50" s="55"/>
    </row>
    <row r="51" spans="1:8" ht="16.5">
      <c r="A51" s="55"/>
      <c r="B51" s="55"/>
      <c r="C51" s="55"/>
      <c r="D51" s="55"/>
      <c r="E51" s="55"/>
      <c r="F51" s="55"/>
      <c r="G51" s="55"/>
      <c r="H51" s="55"/>
    </row>
    <row r="52" spans="1:8" ht="16.5">
      <c r="A52" s="55"/>
      <c r="B52" s="55"/>
      <c r="C52" s="55"/>
      <c r="D52" s="55"/>
      <c r="E52" s="55"/>
      <c r="F52" s="55"/>
      <c r="G52" s="55"/>
      <c r="H52" s="55"/>
    </row>
    <row r="53" spans="1:8" ht="16.5">
      <c r="A53" s="55"/>
      <c r="B53" s="55"/>
      <c r="C53" s="55"/>
      <c r="D53" s="55"/>
      <c r="E53" s="55"/>
      <c r="F53" s="55"/>
      <c r="G53" s="55"/>
      <c r="H53" s="55"/>
    </row>
    <row r="54" spans="1:8" ht="16.5">
      <c r="A54" s="55"/>
      <c r="B54" s="55"/>
      <c r="C54" s="55"/>
      <c r="D54" s="55"/>
      <c r="E54" s="55"/>
      <c r="F54" s="55"/>
      <c r="G54" s="55"/>
      <c r="H54" s="55"/>
    </row>
    <row r="55" spans="1:8" ht="16.5">
      <c r="A55" s="55"/>
      <c r="B55" s="55"/>
      <c r="C55" s="55"/>
      <c r="D55" s="55"/>
      <c r="E55" s="55"/>
      <c r="F55" s="55"/>
      <c r="G55" s="55"/>
      <c r="H55" s="55"/>
    </row>
    <row r="56" spans="1:8" ht="16.5">
      <c r="A56" s="55"/>
      <c r="B56" s="55"/>
      <c r="C56" s="55"/>
      <c r="D56" s="55"/>
      <c r="E56" s="55"/>
      <c r="F56" s="55"/>
      <c r="G56" s="55"/>
      <c r="H56" s="55"/>
    </row>
    <row r="57" spans="1:8" ht="16.5">
      <c r="A57" s="55"/>
      <c r="B57" s="55"/>
      <c r="C57" s="55"/>
      <c r="D57" s="55"/>
      <c r="E57" s="55"/>
      <c r="F57" s="55"/>
      <c r="G57" s="55"/>
      <c r="H57" s="55"/>
    </row>
    <row r="58" spans="1:8" ht="16.5">
      <c r="A58" s="55"/>
      <c r="B58" s="55"/>
      <c r="C58" s="55"/>
      <c r="D58" s="55"/>
      <c r="E58" s="55"/>
      <c r="F58" s="55"/>
      <c r="G58" s="55"/>
      <c r="H58" s="55"/>
    </row>
    <row r="59" spans="1:8" ht="16.5">
      <c r="A59" s="55"/>
      <c r="B59" s="55"/>
      <c r="C59" s="55"/>
      <c r="D59" s="55"/>
      <c r="E59" s="55"/>
      <c r="F59" s="55"/>
      <c r="G59" s="55"/>
      <c r="H59" s="55"/>
    </row>
    <row r="60" spans="1:8" ht="16.5">
      <c r="A60" s="55"/>
      <c r="B60" s="55"/>
      <c r="C60" s="55"/>
      <c r="D60" s="55"/>
      <c r="E60" s="55"/>
      <c r="F60" s="55"/>
      <c r="G60" s="55"/>
      <c r="H60" s="55"/>
    </row>
    <row r="61" spans="1:8" ht="16.5">
      <c r="A61" s="55"/>
      <c r="B61" s="55"/>
      <c r="C61" s="55"/>
      <c r="D61" s="55"/>
      <c r="E61" s="55"/>
      <c r="F61" s="55"/>
      <c r="G61" s="55"/>
      <c r="H61" s="55"/>
    </row>
    <row r="62" spans="1:8" ht="16.5">
      <c r="A62" s="55"/>
      <c r="B62" s="55"/>
      <c r="C62" s="55"/>
      <c r="D62" s="55"/>
      <c r="E62" s="55"/>
      <c r="F62" s="55"/>
      <c r="G62" s="55"/>
      <c r="H62" s="55"/>
    </row>
    <row r="63" spans="1:8" ht="16.5">
      <c r="A63" s="55"/>
      <c r="B63" s="55"/>
      <c r="C63" s="55"/>
      <c r="D63" s="55"/>
      <c r="E63" s="55"/>
      <c r="F63" s="55"/>
      <c r="G63" s="55"/>
      <c r="H63" s="55"/>
    </row>
    <row r="64" spans="1:8" ht="16.5">
      <c r="A64" s="55"/>
      <c r="B64" s="55"/>
      <c r="C64" s="55"/>
      <c r="D64" s="55"/>
      <c r="E64" s="55"/>
      <c r="F64" s="55"/>
      <c r="G64" s="55"/>
      <c r="H64" s="55"/>
    </row>
    <row r="65" spans="1:8" ht="16.5">
      <c r="A65" s="55"/>
      <c r="B65" s="55"/>
      <c r="C65" s="55"/>
      <c r="D65" s="55"/>
      <c r="E65" s="55"/>
      <c r="F65" s="55"/>
      <c r="G65" s="55"/>
      <c r="H65" s="55"/>
    </row>
    <row r="66" spans="1:8" ht="16.5">
      <c r="A66" s="55"/>
      <c r="B66" s="55"/>
      <c r="C66" s="55"/>
      <c r="D66" s="55"/>
      <c r="E66" s="55"/>
      <c r="F66" s="55"/>
      <c r="G66" s="55"/>
      <c r="H66" s="55"/>
    </row>
    <row r="67" spans="1:8" ht="16.5">
      <c r="A67" s="55"/>
      <c r="B67" s="55"/>
      <c r="C67" s="55"/>
      <c r="D67" s="55"/>
      <c r="E67" s="55"/>
      <c r="F67" s="55"/>
      <c r="G67" s="55"/>
      <c r="H67" s="55"/>
    </row>
    <row r="68" spans="1:8" ht="16.5">
      <c r="A68" s="55"/>
      <c r="B68" s="55"/>
      <c r="C68" s="55"/>
      <c r="D68" s="55"/>
      <c r="E68" s="55"/>
      <c r="F68" s="55"/>
      <c r="G68" s="55"/>
      <c r="H68" s="55"/>
    </row>
    <row r="69" spans="1:8" ht="16.5">
      <c r="A69" s="55"/>
      <c r="B69" s="55"/>
      <c r="C69" s="55"/>
      <c r="D69" s="55"/>
      <c r="E69" s="55"/>
      <c r="F69" s="55"/>
      <c r="G69" s="55"/>
      <c r="H69" s="55"/>
    </row>
    <row r="146" spans="2:2">
      <c r="B146" t="s">
        <v>79</v>
      </c>
    </row>
  </sheetData>
  <mergeCells count="7">
    <mergeCell ref="I3:K3"/>
    <mergeCell ref="A3:C3"/>
    <mergeCell ref="A4:C4"/>
    <mergeCell ref="D23:H23"/>
    <mergeCell ref="B8:K8"/>
    <mergeCell ref="A7:K7"/>
    <mergeCell ref="A13:K13"/>
  </mergeCells>
  <phoneticPr fontId="9" type="noConversion"/>
  <pageMargins left="0.78740157480314965" right="0.78740157480314965" top="0.70866141732283472" bottom="0.70866141732283472" header="0.51181102362204722" footer="0.51181102362204722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0"/>
  <sheetViews>
    <sheetView view="pageBreakPreview" zoomScale="90" zoomScaleSheetLayoutView="90" workbookViewId="0"/>
  </sheetViews>
  <sheetFormatPr defaultRowHeight="13.5"/>
  <cols>
    <col min="1" max="1" width="1.44140625" customWidth="1"/>
    <col min="2" max="2" width="28.44140625" customWidth="1"/>
    <col min="3" max="4" width="12.33203125" customWidth="1"/>
    <col min="5" max="5" width="5.33203125" customWidth="1"/>
    <col min="6" max="6" width="14.33203125" customWidth="1"/>
    <col min="7" max="17" width="6" customWidth="1"/>
  </cols>
  <sheetData>
    <row r="1" spans="1:19" ht="14.25" customHeight="1">
      <c r="B1" s="55"/>
      <c r="C1" s="55"/>
      <c r="D1" s="55"/>
      <c r="E1" s="55"/>
      <c r="F1" s="55"/>
      <c r="G1" s="55"/>
      <c r="H1" s="55"/>
    </row>
    <row r="2" spans="1:19" ht="26.1" customHeight="1">
      <c r="A2" s="75" t="s">
        <v>173</v>
      </c>
      <c r="C2" s="55"/>
      <c r="D2" s="55"/>
      <c r="E2" s="75" t="s">
        <v>243</v>
      </c>
      <c r="F2" s="55"/>
      <c r="G2" s="55"/>
      <c r="H2" s="55"/>
    </row>
    <row r="3" spans="1:19" ht="20.100000000000001" customHeight="1" thickBot="1">
      <c r="B3" s="55"/>
      <c r="C3" s="55"/>
      <c r="D3" s="55"/>
      <c r="E3" s="55"/>
      <c r="F3" s="55"/>
      <c r="G3" s="55"/>
      <c r="H3" s="55"/>
    </row>
    <row r="4" spans="1:19" s="10" customFormat="1" ht="20.100000000000001" customHeight="1" thickBot="1">
      <c r="B4" s="225" t="s">
        <v>31</v>
      </c>
      <c r="C4" s="226" t="s">
        <v>32</v>
      </c>
      <c r="D4" s="227" t="s">
        <v>33</v>
      </c>
      <c r="E4" s="56"/>
      <c r="F4" s="56"/>
      <c r="G4" s="56"/>
      <c r="H4" s="56"/>
      <c r="Q4"/>
      <c r="R4" s="14"/>
      <c r="S4" s="15"/>
    </row>
    <row r="5" spans="1:19" s="10" customFormat="1" ht="20.100000000000001" customHeight="1" thickTop="1">
      <c r="B5" s="228" t="s">
        <v>34</v>
      </c>
      <c r="C5" s="137">
        <v>3222</v>
      </c>
      <c r="D5" s="229">
        <v>59.3</v>
      </c>
      <c r="E5" s="56"/>
      <c r="F5" s="56"/>
      <c r="G5" s="56"/>
      <c r="H5" s="56"/>
      <c r="Q5" s="15"/>
    </row>
    <row r="6" spans="1:19" s="10" customFormat="1" ht="20.100000000000001" customHeight="1">
      <c r="B6" s="230" t="s">
        <v>35</v>
      </c>
      <c r="C6" s="231">
        <v>129</v>
      </c>
      <c r="D6" s="232">
        <v>2.4</v>
      </c>
      <c r="E6" s="56"/>
      <c r="F6" s="56"/>
      <c r="G6" s="56"/>
      <c r="H6" s="56"/>
      <c r="Q6" s="15"/>
    </row>
    <row r="7" spans="1:19" s="10" customFormat="1" ht="20.100000000000001" customHeight="1">
      <c r="B7" s="230" t="s">
        <v>36</v>
      </c>
      <c r="C7" s="231">
        <v>214</v>
      </c>
      <c r="D7" s="232">
        <v>3.9</v>
      </c>
      <c r="E7" s="56"/>
      <c r="F7" s="56"/>
      <c r="G7" s="56"/>
      <c r="H7" s="56"/>
      <c r="Q7" s="15"/>
    </row>
    <row r="8" spans="1:19" s="10" customFormat="1" ht="20.100000000000001" customHeight="1">
      <c r="B8" s="230" t="s">
        <v>37</v>
      </c>
      <c r="C8" s="231">
        <v>163</v>
      </c>
      <c r="D8" s="232">
        <v>3</v>
      </c>
      <c r="E8" s="56"/>
      <c r="F8" s="56"/>
      <c r="G8" s="56"/>
      <c r="H8" s="56"/>
      <c r="Q8" s="15"/>
    </row>
    <row r="9" spans="1:19" s="10" customFormat="1" ht="20.100000000000001" customHeight="1">
      <c r="B9" s="230" t="s">
        <v>38</v>
      </c>
      <c r="C9" s="231">
        <v>641</v>
      </c>
      <c r="D9" s="232">
        <v>11.8</v>
      </c>
      <c r="E9" s="56"/>
      <c r="F9" s="56"/>
      <c r="G9" s="56"/>
      <c r="H9" s="56"/>
      <c r="Q9" s="15"/>
    </row>
    <row r="10" spans="1:19" s="10" customFormat="1" ht="20.100000000000001" customHeight="1">
      <c r="B10" s="230" t="s">
        <v>39</v>
      </c>
      <c r="C10" s="231">
        <v>330</v>
      </c>
      <c r="D10" s="232">
        <v>6.1</v>
      </c>
      <c r="E10" s="56"/>
      <c r="F10" s="56"/>
      <c r="G10" s="56"/>
      <c r="H10" s="56"/>
      <c r="Q10" s="15"/>
    </row>
    <row r="11" spans="1:19" s="10" customFormat="1" ht="20.100000000000001" customHeight="1">
      <c r="B11" s="230" t="s">
        <v>40</v>
      </c>
      <c r="C11" s="231">
        <v>538</v>
      </c>
      <c r="D11" s="232">
        <v>9.9</v>
      </c>
      <c r="E11" s="56"/>
      <c r="F11" s="56"/>
      <c r="G11" s="56"/>
      <c r="H11" s="56"/>
      <c r="Q11" s="15"/>
    </row>
    <row r="12" spans="1:19" s="10" customFormat="1" ht="20.100000000000001" customHeight="1">
      <c r="B12" s="230" t="s">
        <v>41</v>
      </c>
      <c r="C12" s="231">
        <v>102</v>
      </c>
      <c r="D12" s="232">
        <v>1.9</v>
      </c>
      <c r="E12" s="56"/>
      <c r="F12" s="56"/>
      <c r="G12" s="56"/>
      <c r="H12" s="56"/>
      <c r="Q12" s="15"/>
    </row>
    <row r="13" spans="1:19" s="10" customFormat="1" ht="20.100000000000001" customHeight="1">
      <c r="B13" s="230" t="s">
        <v>42</v>
      </c>
      <c r="C13" s="231">
        <v>81</v>
      </c>
      <c r="D13" s="232">
        <v>1.5</v>
      </c>
      <c r="E13" s="56"/>
      <c r="F13" s="56"/>
      <c r="G13" s="56"/>
      <c r="H13" s="56"/>
      <c r="Q13" s="15"/>
    </row>
    <row r="14" spans="1:19" s="10" customFormat="1" ht="20.100000000000001" customHeight="1" thickBot="1">
      <c r="B14" s="233" t="s">
        <v>43</v>
      </c>
      <c r="C14" s="53">
        <v>12</v>
      </c>
      <c r="D14" s="234">
        <v>0.2</v>
      </c>
      <c r="E14" s="56"/>
      <c r="F14" s="56"/>
      <c r="G14" s="56"/>
      <c r="H14" s="56"/>
      <c r="Q14" s="15"/>
    </row>
    <row r="15" spans="1:19" s="10" customFormat="1" ht="20.100000000000001" customHeight="1" thickTop="1" thickBot="1">
      <c r="B15" s="235" t="s">
        <v>11</v>
      </c>
      <c r="C15" s="145">
        <f>SUM(C5:C14)</f>
        <v>5432</v>
      </c>
      <c r="D15" s="236">
        <f>SUM(D5:D14)</f>
        <v>100</v>
      </c>
      <c r="E15" s="56"/>
      <c r="F15" s="56"/>
      <c r="G15" s="56"/>
      <c r="H15" s="56"/>
    </row>
    <row r="16" spans="1:19" s="10" customFormat="1" ht="15" customHeight="1">
      <c r="B16" s="81" t="s">
        <v>294</v>
      </c>
      <c r="C16" s="82"/>
      <c r="D16" s="83"/>
      <c r="E16" s="56"/>
      <c r="F16" s="56"/>
      <c r="G16" s="56"/>
      <c r="H16" s="56"/>
    </row>
    <row r="17" spans="2:31" s="10" customFormat="1" ht="15" customHeight="1">
      <c r="B17" s="81" t="s">
        <v>166</v>
      </c>
      <c r="C17" s="82"/>
      <c r="D17" s="83"/>
      <c r="E17" s="56"/>
      <c r="F17" s="56"/>
      <c r="G17" s="56"/>
      <c r="H17" s="56"/>
    </row>
    <row r="18" spans="2:31" s="10" customFormat="1" ht="20.100000000000001" customHeight="1">
      <c r="B18" s="184"/>
      <c r="C18" s="79"/>
      <c r="D18" s="80"/>
      <c r="E18" s="55"/>
      <c r="F18" s="55"/>
      <c r="G18" s="55"/>
      <c r="H18" s="55"/>
    </row>
    <row r="19" spans="2:31" s="10" customFormat="1" ht="18.95" customHeight="1">
      <c r="B19" s="184" t="s">
        <v>167</v>
      </c>
      <c r="C19" s="79"/>
      <c r="D19" s="80"/>
      <c r="E19" s="56"/>
      <c r="F19" s="56"/>
      <c r="G19" s="56"/>
      <c r="H19" s="56"/>
    </row>
    <row r="20" spans="2:31" ht="18.95" customHeight="1">
      <c r="B20" s="184" t="s">
        <v>295</v>
      </c>
      <c r="C20" s="55"/>
      <c r="D20" s="55"/>
      <c r="E20" s="55"/>
      <c r="F20" s="55"/>
      <c r="G20" s="55"/>
      <c r="H20" s="55"/>
    </row>
    <row r="21" spans="2:31" s="10" customFormat="1" ht="18.95" customHeight="1" thickBot="1">
      <c r="B21" s="55"/>
      <c r="C21" s="79"/>
      <c r="D21" s="80"/>
      <c r="E21" s="84"/>
      <c r="F21" s="756" t="s">
        <v>244</v>
      </c>
      <c r="G21" s="757"/>
      <c r="H21" s="757"/>
      <c r="I21" s="757"/>
      <c r="J21" s="757"/>
      <c r="K21" s="757"/>
      <c r="L21" s="757"/>
      <c r="M21" s="757"/>
      <c r="N21" s="757"/>
      <c r="O21" s="757"/>
      <c r="P21" s="757"/>
      <c r="Q21" s="757"/>
    </row>
    <row r="22" spans="2:31" ht="18.95" customHeight="1" thickBot="1">
      <c r="B22" s="184" t="s">
        <v>296</v>
      </c>
      <c r="C22" s="55"/>
      <c r="D22" s="55"/>
      <c r="E22" s="84"/>
      <c r="F22" s="85" t="s">
        <v>110</v>
      </c>
      <c r="G22" s="86" t="s">
        <v>15</v>
      </c>
      <c r="H22" s="86" t="s">
        <v>47</v>
      </c>
      <c r="I22" s="86" t="s">
        <v>48</v>
      </c>
      <c r="J22" s="38" t="s">
        <v>49</v>
      </c>
      <c r="K22" s="38" t="s">
        <v>55</v>
      </c>
      <c r="L22" s="38" t="s">
        <v>56</v>
      </c>
      <c r="M22" s="38" t="s">
        <v>57</v>
      </c>
      <c r="N22" s="38" t="s">
        <v>58</v>
      </c>
      <c r="O22" s="38" t="s">
        <v>92</v>
      </c>
      <c r="P22" s="38" t="s">
        <v>292</v>
      </c>
      <c r="Q22" s="43" t="s">
        <v>293</v>
      </c>
    </row>
    <row r="23" spans="2:31" ht="18.95" customHeight="1" thickTop="1">
      <c r="B23" s="102" t="s">
        <v>297</v>
      </c>
      <c r="C23" s="55"/>
      <c r="D23" s="55"/>
      <c r="E23" s="84"/>
      <c r="F23" s="88" t="s">
        <v>170</v>
      </c>
      <c r="G23" s="237">
        <v>3076</v>
      </c>
      <c r="H23" s="238">
        <v>3467</v>
      </c>
      <c r="I23" s="238">
        <v>3414</v>
      </c>
      <c r="J23" s="239">
        <v>3270</v>
      </c>
      <c r="K23" s="239">
        <v>3058</v>
      </c>
      <c r="L23" s="239">
        <v>3592</v>
      </c>
      <c r="M23" s="239">
        <v>3357</v>
      </c>
      <c r="N23" s="239">
        <v>3694</v>
      </c>
      <c r="O23" s="239">
        <v>4030</v>
      </c>
      <c r="P23" s="239">
        <v>4549</v>
      </c>
      <c r="Q23" s="240">
        <v>4193</v>
      </c>
    </row>
    <row r="24" spans="2:31" ht="18.95" customHeight="1">
      <c r="B24" s="102"/>
      <c r="C24" s="55"/>
      <c r="D24" s="55"/>
      <c r="E24" s="84"/>
      <c r="F24" s="89" t="s">
        <v>171</v>
      </c>
      <c r="G24" s="241">
        <v>4979</v>
      </c>
      <c r="H24" s="242">
        <v>4042</v>
      </c>
      <c r="I24" s="242">
        <v>4417</v>
      </c>
      <c r="J24" s="243">
        <v>3672</v>
      </c>
      <c r="K24" s="243">
        <v>3309</v>
      </c>
      <c r="L24" s="243">
        <v>3325</v>
      </c>
      <c r="M24" s="243">
        <v>3459</v>
      </c>
      <c r="N24" s="243">
        <v>3178</v>
      </c>
      <c r="O24" s="243">
        <v>3019</v>
      </c>
      <c r="P24" s="243">
        <v>3492</v>
      </c>
      <c r="Q24" s="244">
        <v>2851</v>
      </c>
    </row>
    <row r="25" spans="2:31" ht="18.95" customHeight="1" thickBot="1">
      <c r="B25" s="102" t="s">
        <v>298</v>
      </c>
      <c r="C25" s="55"/>
      <c r="D25" s="55"/>
      <c r="E25" s="84"/>
      <c r="F25" s="90" t="s">
        <v>172</v>
      </c>
      <c r="G25" s="245">
        <v>3.9</v>
      </c>
      <c r="H25" s="245">
        <v>4</v>
      </c>
      <c r="I25" s="245">
        <v>3.2</v>
      </c>
      <c r="J25" s="246">
        <v>4.0999999999999996</v>
      </c>
      <c r="K25" s="247">
        <v>3.8</v>
      </c>
      <c r="L25" s="247">
        <v>4</v>
      </c>
      <c r="M25" s="247">
        <v>4.2</v>
      </c>
      <c r="N25" s="247">
        <v>4.5</v>
      </c>
      <c r="O25" s="247">
        <v>5.3</v>
      </c>
      <c r="P25" s="247">
        <v>6</v>
      </c>
      <c r="Q25" s="248">
        <v>5</v>
      </c>
    </row>
    <row r="26" spans="2:31" ht="18.95" customHeight="1">
      <c r="B26" s="102"/>
      <c r="C26" s="55"/>
      <c r="D26" s="55"/>
      <c r="E26" s="84"/>
      <c r="F26" s="755" t="s">
        <v>218</v>
      </c>
      <c r="G26" s="755"/>
      <c r="H26" s="755"/>
      <c r="I26" s="755"/>
      <c r="J26" s="755"/>
      <c r="K26" s="755"/>
      <c r="L26" s="755"/>
      <c r="M26" s="755"/>
      <c r="N26" s="755"/>
      <c r="O26" s="755"/>
      <c r="P26" s="755"/>
      <c r="Q26" s="755"/>
      <c r="R26" s="755"/>
    </row>
    <row r="27" spans="2:31" ht="18.95" customHeight="1">
      <c r="B27" s="102" t="s">
        <v>724</v>
      </c>
      <c r="C27" s="55"/>
      <c r="D27" s="55"/>
      <c r="E27" s="84"/>
      <c r="F27" s="692" t="s">
        <v>219</v>
      </c>
      <c r="G27" s="692"/>
      <c r="H27" s="692"/>
      <c r="I27" s="692"/>
      <c r="J27" s="692"/>
      <c r="K27" s="692"/>
      <c r="L27" s="692"/>
      <c r="M27" s="692"/>
      <c r="N27" s="692"/>
      <c r="O27" s="692"/>
      <c r="P27" s="692"/>
      <c r="Q27" s="692"/>
      <c r="R27" s="692"/>
    </row>
    <row r="28" spans="2:31" ht="18.95" customHeight="1">
      <c r="B28" s="102" t="s">
        <v>168</v>
      </c>
      <c r="C28" s="55"/>
      <c r="D28" s="55"/>
      <c r="E28" s="84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2:31" ht="18.95" customHeight="1">
      <c r="B29" s="102" t="s">
        <v>299</v>
      </c>
      <c r="C29" s="55"/>
      <c r="D29" s="55"/>
      <c r="E29" s="84"/>
      <c r="P29" s="324"/>
    </row>
    <row r="30" spans="2:31" ht="18.95" customHeight="1">
      <c r="B30" s="55" t="s">
        <v>169</v>
      </c>
      <c r="C30" s="55"/>
      <c r="D30" s="55"/>
      <c r="E30" s="74"/>
      <c r="F30" s="55"/>
      <c r="G30" s="55"/>
      <c r="H30" s="55"/>
    </row>
    <row r="31" spans="2:31" ht="16.5">
      <c r="B31" s="74"/>
      <c r="C31" s="74"/>
      <c r="D31" s="74"/>
      <c r="E31" s="74"/>
      <c r="F31" s="55"/>
      <c r="G31" s="55"/>
      <c r="H31" s="55"/>
    </row>
    <row r="32" spans="2:31" ht="16.5">
      <c r="B32" s="55"/>
      <c r="C32" s="55"/>
      <c r="D32" s="55"/>
      <c r="E32" s="55"/>
      <c r="F32" s="55"/>
      <c r="G32" s="55"/>
      <c r="H32" s="55"/>
    </row>
    <row r="33" spans="2:8" ht="16.5">
      <c r="B33" s="55"/>
      <c r="C33" s="55"/>
      <c r="D33" s="55"/>
      <c r="E33" s="55"/>
      <c r="F33" s="55"/>
      <c r="G33" s="55"/>
      <c r="H33" s="55"/>
    </row>
    <row r="34" spans="2:8" ht="16.5">
      <c r="B34" s="55"/>
      <c r="C34" s="55"/>
      <c r="D34" s="55"/>
      <c r="E34" s="55"/>
      <c r="F34" s="55"/>
      <c r="G34" s="55"/>
      <c r="H34" s="55"/>
    </row>
    <row r="35" spans="2:8" ht="16.5">
      <c r="B35" s="55"/>
      <c r="C35" s="55"/>
      <c r="D35" s="55"/>
      <c r="E35" s="55"/>
      <c r="F35" s="55"/>
      <c r="G35" s="55"/>
      <c r="H35" s="55"/>
    </row>
    <row r="36" spans="2:8" ht="16.5">
      <c r="B36" s="55"/>
      <c r="C36" s="55"/>
      <c r="D36" s="55"/>
      <c r="E36" s="55"/>
      <c r="F36" s="55"/>
      <c r="G36" s="55"/>
      <c r="H36" s="55"/>
    </row>
    <row r="37" spans="2:8" ht="16.5">
      <c r="B37" s="55"/>
      <c r="C37" s="55"/>
      <c r="D37" s="55"/>
      <c r="E37" s="55"/>
      <c r="F37" s="55"/>
      <c r="G37" s="55"/>
      <c r="H37" s="55"/>
    </row>
    <row r="38" spans="2:8" ht="16.5">
      <c r="B38" s="55"/>
      <c r="C38" s="55"/>
      <c r="D38" s="55"/>
      <c r="E38" s="55"/>
      <c r="F38" s="55"/>
      <c r="G38" s="55"/>
      <c r="H38" s="55"/>
    </row>
    <row r="39" spans="2:8" ht="16.5">
      <c r="B39" s="55"/>
      <c r="C39" s="55"/>
      <c r="D39" s="55"/>
      <c r="E39" s="55"/>
      <c r="F39" s="55"/>
      <c r="G39" s="55"/>
      <c r="H39" s="55"/>
    </row>
    <row r="40" spans="2:8" ht="16.5">
      <c r="B40" s="55"/>
      <c r="C40" s="55"/>
      <c r="D40" s="55"/>
      <c r="E40" s="55"/>
      <c r="F40" s="55"/>
      <c r="G40" s="55"/>
      <c r="H40" s="55"/>
    </row>
    <row r="41" spans="2:8" ht="16.5">
      <c r="B41" s="55"/>
      <c r="C41" s="55"/>
      <c r="D41" s="55"/>
      <c r="E41" s="55"/>
      <c r="F41" s="55"/>
      <c r="G41" s="55"/>
      <c r="H41" s="55"/>
    </row>
    <row r="42" spans="2:8" ht="16.5">
      <c r="B42" s="55"/>
      <c r="C42" s="55"/>
      <c r="D42" s="55"/>
      <c r="E42" s="55"/>
      <c r="F42" s="55"/>
      <c r="G42" s="55"/>
      <c r="H42" s="55"/>
    </row>
    <row r="43" spans="2:8" ht="16.5">
      <c r="B43" s="55"/>
      <c r="C43" s="55"/>
      <c r="D43" s="55"/>
      <c r="E43" s="55"/>
      <c r="F43" s="55"/>
      <c r="G43" s="55"/>
      <c r="H43" s="55"/>
    </row>
    <row r="44" spans="2:8" ht="16.5">
      <c r="B44" s="55"/>
      <c r="C44" s="55"/>
      <c r="D44" s="55"/>
      <c r="E44" s="55"/>
      <c r="F44" s="55"/>
      <c r="G44" s="55"/>
      <c r="H44" s="55"/>
    </row>
    <row r="45" spans="2:8" ht="16.5">
      <c r="B45" s="55"/>
      <c r="C45" s="55"/>
      <c r="D45" s="55"/>
      <c r="E45" s="55"/>
      <c r="F45" s="55"/>
      <c r="G45" s="55"/>
      <c r="H45" s="55"/>
    </row>
    <row r="46" spans="2:8" ht="16.5">
      <c r="B46" s="55"/>
      <c r="C46" s="55"/>
      <c r="D46" s="55"/>
      <c r="E46" s="55"/>
      <c r="F46" s="55"/>
      <c r="G46" s="55"/>
      <c r="H46" s="55"/>
    </row>
    <row r="47" spans="2:8" ht="16.5">
      <c r="B47" s="55"/>
      <c r="C47" s="55"/>
      <c r="D47" s="55"/>
      <c r="E47" s="55"/>
      <c r="F47" s="55"/>
      <c r="G47" s="55"/>
      <c r="H47" s="55"/>
    </row>
    <row r="48" spans="2:8" ht="16.5">
      <c r="B48" s="55"/>
      <c r="C48" s="55"/>
      <c r="D48" s="55"/>
      <c r="E48" s="55"/>
      <c r="F48" s="55"/>
      <c r="G48" s="55"/>
      <c r="H48" s="55"/>
    </row>
    <row r="49" spans="2:8" ht="16.5">
      <c r="B49" s="55"/>
      <c r="C49" s="55"/>
      <c r="D49" s="55"/>
      <c r="E49" s="55"/>
      <c r="F49" s="55"/>
      <c r="G49" s="55"/>
      <c r="H49" s="55"/>
    </row>
    <row r="50" spans="2:8" ht="16.5">
      <c r="B50" s="55"/>
      <c r="C50" s="55"/>
      <c r="D50" s="55"/>
      <c r="E50" s="55"/>
      <c r="F50" s="55"/>
      <c r="G50" s="55"/>
      <c r="H50" s="55"/>
    </row>
    <row r="51" spans="2:8" ht="16.5">
      <c r="B51" s="55"/>
      <c r="C51" s="55"/>
      <c r="D51" s="55"/>
      <c r="E51" s="55"/>
      <c r="F51" s="55"/>
      <c r="G51" s="55"/>
      <c r="H51" s="55"/>
    </row>
    <row r="52" spans="2:8" ht="16.5">
      <c r="B52" s="55"/>
      <c r="C52" s="55"/>
      <c r="D52" s="55"/>
      <c r="E52" s="55"/>
      <c r="F52" s="55"/>
      <c r="G52" s="55"/>
      <c r="H52" s="55"/>
    </row>
    <row r="53" spans="2:8" ht="16.5">
      <c r="B53" s="55"/>
      <c r="C53" s="55"/>
      <c r="D53" s="55"/>
      <c r="E53" s="55"/>
      <c r="F53" s="55"/>
      <c r="G53" s="55"/>
      <c r="H53" s="55"/>
    </row>
    <row r="54" spans="2:8" ht="16.5">
      <c r="B54" s="55"/>
      <c r="C54" s="55"/>
      <c r="D54" s="55"/>
      <c r="E54" s="55"/>
      <c r="F54" s="55"/>
      <c r="G54" s="55"/>
      <c r="H54" s="55"/>
    </row>
    <row r="55" spans="2:8" ht="16.5">
      <c r="B55" s="55"/>
      <c r="C55" s="55"/>
      <c r="D55" s="55"/>
      <c r="E55" s="55"/>
      <c r="F55" s="55"/>
      <c r="G55" s="55"/>
      <c r="H55" s="55"/>
    </row>
    <row r="56" spans="2:8" ht="16.5">
      <c r="B56" s="55"/>
      <c r="C56" s="55"/>
      <c r="D56" s="55"/>
      <c r="E56" s="55"/>
      <c r="F56" s="55"/>
      <c r="G56" s="55"/>
      <c r="H56" s="55"/>
    </row>
    <row r="57" spans="2:8" ht="16.5">
      <c r="B57" s="55"/>
      <c r="C57" s="55"/>
      <c r="D57" s="55"/>
      <c r="E57" s="55"/>
      <c r="F57" s="55"/>
      <c r="G57" s="55"/>
      <c r="H57" s="55"/>
    </row>
    <row r="58" spans="2:8" ht="16.5">
      <c r="B58" s="55"/>
      <c r="C58" s="55"/>
      <c r="D58" s="55"/>
      <c r="E58" s="55"/>
      <c r="F58" s="55"/>
      <c r="G58" s="55"/>
      <c r="H58" s="55"/>
    </row>
    <row r="59" spans="2:8" ht="16.5">
      <c r="B59" s="55"/>
      <c r="C59" s="55"/>
      <c r="D59" s="55"/>
      <c r="E59" s="55"/>
      <c r="F59" s="55"/>
      <c r="G59" s="55"/>
      <c r="H59" s="55"/>
    </row>
    <row r="60" spans="2:8" ht="16.5">
      <c r="B60" s="55"/>
      <c r="C60" s="55"/>
      <c r="D60" s="55"/>
      <c r="E60" s="55"/>
      <c r="F60" s="55"/>
      <c r="G60" s="55"/>
      <c r="H60" s="55"/>
    </row>
    <row r="61" spans="2:8" ht="16.5">
      <c r="B61" s="55"/>
      <c r="C61" s="55"/>
      <c r="D61" s="55"/>
      <c r="E61" s="55"/>
      <c r="F61" s="55"/>
      <c r="G61" s="55"/>
      <c r="H61" s="55"/>
    </row>
    <row r="62" spans="2:8" ht="16.5">
      <c r="B62" s="55"/>
      <c r="C62" s="55"/>
      <c r="D62" s="55"/>
      <c r="E62" s="55"/>
      <c r="F62" s="55"/>
      <c r="G62" s="55"/>
      <c r="H62" s="55"/>
    </row>
    <row r="63" spans="2:8" ht="16.5">
      <c r="B63" s="55"/>
      <c r="C63" s="55"/>
      <c r="D63" s="55"/>
      <c r="E63" s="55"/>
      <c r="F63" s="55"/>
      <c r="G63" s="55"/>
      <c r="H63" s="55"/>
    </row>
    <row r="64" spans="2:8" ht="16.5">
      <c r="B64" s="55"/>
      <c r="C64" s="55"/>
      <c r="D64" s="55"/>
      <c r="E64" s="55"/>
      <c r="F64" s="55"/>
      <c r="G64" s="55"/>
      <c r="H64" s="55"/>
    </row>
    <row r="65" spans="2:8" ht="16.5">
      <c r="B65" s="55"/>
      <c r="C65" s="55"/>
      <c r="D65" s="55"/>
      <c r="E65" s="55"/>
      <c r="F65" s="55"/>
      <c r="G65" s="55"/>
      <c r="H65" s="55"/>
    </row>
    <row r="66" spans="2:8" ht="16.5">
      <c r="B66" s="55"/>
      <c r="C66" s="55"/>
      <c r="D66" s="55"/>
      <c r="E66" s="55"/>
      <c r="F66" s="55"/>
      <c r="G66" s="55"/>
      <c r="H66" s="55"/>
    </row>
    <row r="67" spans="2:8" ht="16.5">
      <c r="B67" s="55"/>
      <c r="C67" s="55"/>
      <c r="D67" s="55"/>
      <c r="E67" s="55"/>
      <c r="F67" s="55"/>
      <c r="G67" s="55"/>
      <c r="H67" s="55"/>
    </row>
    <row r="68" spans="2:8" ht="16.5">
      <c r="B68" s="55"/>
      <c r="C68" s="55"/>
      <c r="D68" s="55"/>
      <c r="E68" s="55"/>
      <c r="F68" s="55"/>
      <c r="G68" s="55"/>
      <c r="H68" s="55"/>
    </row>
    <row r="69" spans="2:8" ht="16.5">
      <c r="B69" s="55"/>
      <c r="C69" s="55"/>
      <c r="D69" s="55"/>
      <c r="E69" s="55"/>
      <c r="F69" s="55"/>
      <c r="G69" s="55"/>
      <c r="H69" s="55"/>
    </row>
    <row r="70" spans="2:8" ht="16.5">
      <c r="B70" s="55"/>
      <c r="C70" s="55"/>
      <c r="D70" s="55"/>
      <c r="E70" s="55"/>
      <c r="F70" s="55"/>
      <c r="G70" s="55"/>
      <c r="H70" s="55"/>
    </row>
  </sheetData>
  <mergeCells count="3">
    <mergeCell ref="F26:R26"/>
    <mergeCell ref="F27:R27"/>
    <mergeCell ref="F21:Q21"/>
  </mergeCells>
  <phoneticPr fontId="10" type="noConversion"/>
  <pageMargins left="0.70866141732283472" right="0.70866141732283472" top="0.70866141732283472" bottom="0.70866141732283472" header="0.31496062992125984" footer="0.31496062992125984"/>
  <pageSetup paperSize="9" scale="80" firstPageNumber="16" orientation="landscape" r:id="rId1"/>
  <headerFooter differentOddEven="1" scaleWithDoc="0" alignWithMargins="0">
    <oddFooter>&amp;L&amp;9Ⅱ. 폐기물 재활용실적&amp;C-&amp;P--&amp;R&amp;9 1. 재활용업체 규모(4. 재활용제품 판매추이)</oddFooter>
    <evenHeader>&amp;L&amp;9Ⅱ. 폐기물 재활용실적&amp;C-&amp;P--&amp;R&amp;9 1. 재활용업체 규모(4. 재활용제품 판매추이)</even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view="pageBreakPreview" zoomScale="85" zoomScaleSheetLayoutView="85" workbookViewId="0"/>
  </sheetViews>
  <sheetFormatPr defaultRowHeight="13.5"/>
  <cols>
    <col min="1" max="1" width="0.5546875" customWidth="1"/>
    <col min="2" max="2" width="24.21875" customWidth="1"/>
    <col min="3" max="3" width="23.109375" customWidth="1"/>
    <col min="4" max="4" width="23.109375" style="402" customWidth="1"/>
    <col min="5" max="5" width="23.109375" customWidth="1"/>
    <col min="6" max="6" width="23.109375" style="402" customWidth="1"/>
    <col min="7" max="7" width="23.109375" customWidth="1"/>
    <col min="8" max="8" width="3.77734375" customWidth="1"/>
    <col min="9" max="9" width="17.6640625" customWidth="1"/>
    <col min="10" max="10" width="10.44140625" bestFit="1" customWidth="1"/>
    <col min="11" max="11" width="14.5546875" customWidth="1"/>
  </cols>
  <sheetData>
    <row r="1" spans="1:14" ht="27.95" customHeight="1">
      <c r="B1" s="335" t="s">
        <v>303</v>
      </c>
      <c r="C1" s="55"/>
      <c r="D1" s="336"/>
      <c r="E1" s="55"/>
      <c r="F1" s="336"/>
      <c r="G1" s="55"/>
      <c r="H1" s="55"/>
      <c r="I1" s="55"/>
    </row>
    <row r="2" spans="1:14" ht="12" customHeight="1">
      <c r="A2" s="134"/>
      <c r="C2" s="55"/>
      <c r="D2" s="336"/>
      <c r="E2" s="55"/>
      <c r="F2" s="336"/>
      <c r="G2" s="55"/>
      <c r="H2" s="55"/>
      <c r="I2" s="55"/>
    </row>
    <row r="3" spans="1:14" s="320" customFormat="1" ht="24.95" customHeight="1">
      <c r="B3" s="337" t="s">
        <v>304</v>
      </c>
      <c r="C3" s="318"/>
      <c r="D3" s="338"/>
      <c r="E3" s="318"/>
      <c r="F3" s="338"/>
      <c r="G3" s="318"/>
      <c r="H3" s="319"/>
      <c r="I3" s="318"/>
      <c r="N3" s="339"/>
    </row>
    <row r="4" spans="1:14" s="4" customFormat="1" ht="9" customHeight="1">
      <c r="A4" s="76"/>
      <c r="C4" s="52"/>
      <c r="D4" s="340"/>
      <c r="E4" s="52"/>
      <c r="F4" s="340"/>
      <c r="G4" s="52"/>
      <c r="H4" s="77"/>
      <c r="I4" s="52"/>
      <c r="N4" s="13"/>
    </row>
    <row r="5" spans="1:14" s="186" customFormat="1" ht="27.95" customHeight="1">
      <c r="B5" s="341" t="s">
        <v>305</v>
      </c>
      <c r="C5" s="185"/>
      <c r="D5" s="342"/>
      <c r="E5" s="185"/>
      <c r="F5" s="342"/>
      <c r="G5" s="185"/>
      <c r="H5" s="343"/>
      <c r="I5" s="185"/>
      <c r="N5" s="219"/>
    </row>
    <row r="6" spans="1:14" s="4" customFormat="1" ht="20.100000000000001" customHeight="1" thickBot="1">
      <c r="B6" s="52"/>
      <c r="C6" s="52"/>
      <c r="D6" s="340"/>
      <c r="E6" s="52"/>
      <c r="F6" s="340"/>
      <c r="G6" s="52"/>
      <c r="H6" s="77"/>
      <c r="I6" s="52"/>
    </row>
    <row r="7" spans="1:14" s="344" customFormat="1" ht="15.95" customHeight="1">
      <c r="B7" s="758" t="s">
        <v>306</v>
      </c>
      <c r="C7" s="760" t="s">
        <v>307</v>
      </c>
      <c r="D7" s="760" t="s">
        <v>308</v>
      </c>
      <c r="E7" s="760"/>
      <c r="F7" s="760" t="s">
        <v>309</v>
      </c>
      <c r="G7" s="762"/>
      <c r="H7" s="345"/>
      <c r="I7" s="345"/>
    </row>
    <row r="8" spans="1:14" s="344" customFormat="1" ht="15.95" customHeight="1">
      <c r="B8" s="759"/>
      <c r="C8" s="761"/>
      <c r="D8" s="346" t="s">
        <v>310</v>
      </c>
      <c r="E8" s="347" t="s">
        <v>33</v>
      </c>
      <c r="F8" s="346" t="s">
        <v>310</v>
      </c>
      <c r="G8" s="348" t="s">
        <v>33</v>
      </c>
      <c r="H8" s="345"/>
      <c r="I8" s="345"/>
    </row>
    <row r="9" spans="1:14" s="4" customFormat="1" ht="15.95" customHeight="1" thickBot="1">
      <c r="B9" s="349" t="s">
        <v>11</v>
      </c>
      <c r="C9" s="53">
        <f>SUM(C10:C35)</f>
        <v>8139</v>
      </c>
      <c r="D9" s="350">
        <f>SUM(D10:D35)</f>
        <v>41933950.989999987</v>
      </c>
      <c r="E9" s="351">
        <f>SUM(E10:E35)</f>
        <v>100.00000000000001</v>
      </c>
      <c r="F9" s="350">
        <f>SUM(F10:F35)</f>
        <v>28509375.439158421</v>
      </c>
      <c r="G9" s="352">
        <f>SUM(G10:G35)</f>
        <v>100.00000000000001</v>
      </c>
      <c r="H9" s="52"/>
      <c r="I9" s="353"/>
    </row>
    <row r="10" spans="1:14" s="4" customFormat="1" ht="15.95" customHeight="1" thickTop="1">
      <c r="B10" s="354" t="s">
        <v>311</v>
      </c>
      <c r="C10" s="355">
        <v>159</v>
      </c>
      <c r="D10" s="356">
        <v>740359.8899999999</v>
      </c>
      <c r="E10" s="357">
        <f>D10/$D$9*100</f>
        <v>1.7655381201178826</v>
      </c>
      <c r="F10" s="356">
        <v>364192.0884999999</v>
      </c>
      <c r="G10" s="358">
        <f>F10/$F$9*100</f>
        <v>1.277446744763731</v>
      </c>
      <c r="H10" s="345"/>
      <c r="I10" s="359"/>
      <c r="J10" s="39"/>
      <c r="K10" s="39"/>
      <c r="L10" s="39"/>
      <c r="M10" s="39"/>
      <c r="N10" s="39"/>
    </row>
    <row r="11" spans="1:14" s="4" customFormat="1" ht="15.95" customHeight="1">
      <c r="B11" s="360" t="s">
        <v>312</v>
      </c>
      <c r="C11" s="361">
        <v>24</v>
      </c>
      <c r="D11" s="362">
        <v>27873.239999999998</v>
      </c>
      <c r="E11" s="357">
        <f t="shared" ref="E11:E34" si="0">D11/$D$9*100</f>
        <v>6.6469386599528738E-2</v>
      </c>
      <c r="F11" s="362">
        <v>16080.316000000001</v>
      </c>
      <c r="G11" s="358">
        <f t="shared" ref="G11:G35" si="1">F11/$F$9*100</f>
        <v>5.640360671638299E-2</v>
      </c>
      <c r="H11" s="363"/>
      <c r="I11" s="359"/>
      <c r="J11" s="39"/>
      <c r="K11" s="39"/>
      <c r="L11" s="39"/>
      <c r="M11" s="39"/>
      <c r="N11" s="39"/>
    </row>
    <row r="12" spans="1:14" s="4" customFormat="1" ht="15.95" customHeight="1">
      <c r="B12" s="360" t="s">
        <v>313</v>
      </c>
      <c r="C12" s="361">
        <v>595</v>
      </c>
      <c r="D12" s="362">
        <v>657862.88</v>
      </c>
      <c r="E12" s="357">
        <f t="shared" si="0"/>
        <v>1.5688072897230239</v>
      </c>
      <c r="F12" s="362">
        <v>423251.90200000012</v>
      </c>
      <c r="G12" s="358">
        <f t="shared" si="1"/>
        <v>1.4846060128649883</v>
      </c>
      <c r="H12" s="363"/>
      <c r="I12" s="359"/>
      <c r="J12" s="39"/>
      <c r="K12" s="39"/>
      <c r="L12" s="39"/>
      <c r="M12" s="39"/>
      <c r="N12" s="39"/>
    </row>
    <row r="13" spans="1:14" s="4" customFormat="1" ht="15.95" customHeight="1">
      <c r="B13" s="360" t="s">
        <v>314</v>
      </c>
      <c r="C13" s="361">
        <v>169</v>
      </c>
      <c r="D13" s="362">
        <v>767440.77</v>
      </c>
      <c r="E13" s="357">
        <f t="shared" si="0"/>
        <v>1.8301179638021994</v>
      </c>
      <c r="F13" s="362">
        <v>412094.16314999992</v>
      </c>
      <c r="G13" s="358">
        <f t="shared" si="1"/>
        <v>1.4454689266323846</v>
      </c>
      <c r="H13" s="363"/>
      <c r="I13" s="359"/>
      <c r="J13" s="39"/>
      <c r="K13" s="39"/>
      <c r="L13" s="39"/>
      <c r="M13" s="39"/>
      <c r="N13" s="39"/>
    </row>
    <row r="14" spans="1:14" s="4" customFormat="1" ht="15.95" customHeight="1">
      <c r="B14" s="360" t="s">
        <v>315</v>
      </c>
      <c r="C14" s="361">
        <v>2624</v>
      </c>
      <c r="D14" s="362">
        <v>6716509.4000000004</v>
      </c>
      <c r="E14" s="357">
        <f t="shared" si="0"/>
        <v>16.016877116114554</v>
      </c>
      <c r="F14" s="362">
        <v>4971945.2247760128</v>
      </c>
      <c r="G14" s="358">
        <f t="shared" si="1"/>
        <v>17.439684834157777</v>
      </c>
      <c r="H14" s="363"/>
      <c r="I14" s="359"/>
      <c r="J14" s="39"/>
      <c r="K14" s="39"/>
      <c r="L14" s="39"/>
      <c r="M14" s="39"/>
      <c r="N14" s="39"/>
    </row>
    <row r="15" spans="1:14" s="4" customFormat="1" ht="15.95" customHeight="1">
      <c r="B15" s="360" t="s">
        <v>316</v>
      </c>
      <c r="C15" s="361">
        <v>182</v>
      </c>
      <c r="D15" s="362">
        <v>4453150.76</v>
      </c>
      <c r="E15" s="357">
        <f t="shared" si="0"/>
        <v>10.619439988046786</v>
      </c>
      <c r="F15" s="362">
        <v>3384456.7220000001</v>
      </c>
      <c r="G15" s="358">
        <f t="shared" si="1"/>
        <v>11.871381501228379</v>
      </c>
      <c r="H15" s="363"/>
      <c r="I15" s="359"/>
      <c r="J15" s="39"/>
      <c r="K15" s="39"/>
      <c r="L15" s="39"/>
      <c r="M15" s="39"/>
      <c r="N15" s="39"/>
    </row>
    <row r="16" spans="1:14" s="4" customFormat="1" ht="15.95" customHeight="1">
      <c r="B16" s="360" t="s">
        <v>317</v>
      </c>
      <c r="C16" s="361">
        <v>177</v>
      </c>
      <c r="D16" s="362">
        <v>1576987.7899999996</v>
      </c>
      <c r="E16" s="357">
        <f t="shared" si="0"/>
        <v>3.7606468094934931</v>
      </c>
      <c r="F16" s="362">
        <v>1646255.2249340005</v>
      </c>
      <c r="G16" s="358">
        <f t="shared" si="1"/>
        <v>5.7744345485479247</v>
      </c>
      <c r="H16" s="363"/>
      <c r="I16" s="359"/>
      <c r="J16" s="39"/>
      <c r="K16" s="39"/>
      <c r="L16" s="39"/>
      <c r="M16" s="39"/>
      <c r="N16" s="39"/>
    </row>
    <row r="17" spans="2:14" s="4" customFormat="1" ht="15.95" customHeight="1">
      <c r="B17" s="360" t="s">
        <v>318</v>
      </c>
      <c r="C17" s="361">
        <v>57</v>
      </c>
      <c r="D17" s="362">
        <v>1385171.4399999997</v>
      </c>
      <c r="E17" s="357">
        <f t="shared" si="0"/>
        <v>3.3032218698646405</v>
      </c>
      <c r="F17" s="362">
        <v>788978.86</v>
      </c>
      <c r="G17" s="358">
        <f t="shared" si="1"/>
        <v>2.7674364935975255</v>
      </c>
      <c r="H17" s="363"/>
      <c r="I17" s="359"/>
      <c r="J17" s="39"/>
      <c r="K17" s="39"/>
      <c r="L17" s="39"/>
      <c r="M17" s="39"/>
      <c r="N17" s="39"/>
    </row>
    <row r="18" spans="2:14" s="4" customFormat="1" ht="15.95" customHeight="1">
      <c r="B18" s="360" t="s">
        <v>319</v>
      </c>
      <c r="C18" s="361">
        <v>163</v>
      </c>
      <c r="D18" s="362">
        <v>1004725.03</v>
      </c>
      <c r="E18" s="357">
        <f t="shared" si="0"/>
        <v>2.3959703445058098</v>
      </c>
      <c r="F18" s="362">
        <v>885056.03316299978</v>
      </c>
      <c r="G18" s="358">
        <f t="shared" si="1"/>
        <v>3.1044385207658767</v>
      </c>
      <c r="H18" s="363"/>
      <c r="I18" s="359"/>
      <c r="J18" s="39"/>
      <c r="K18" s="39"/>
      <c r="L18" s="39"/>
      <c r="M18" s="39"/>
      <c r="N18" s="39"/>
    </row>
    <row r="19" spans="2:14" s="4" customFormat="1" ht="15.95" customHeight="1">
      <c r="B19" s="360" t="s">
        <v>320</v>
      </c>
      <c r="C19" s="361">
        <v>90</v>
      </c>
      <c r="D19" s="362">
        <v>6793707.3699999973</v>
      </c>
      <c r="E19" s="357">
        <f t="shared" si="0"/>
        <v>16.200971312290839</v>
      </c>
      <c r="F19" s="362">
        <v>3698894.8555999999</v>
      </c>
      <c r="G19" s="358">
        <f t="shared" si="1"/>
        <v>12.974310375524626</v>
      </c>
      <c r="H19" s="363"/>
      <c r="I19" s="359"/>
      <c r="J19" s="39"/>
      <c r="K19" s="39"/>
      <c r="L19" s="39"/>
      <c r="M19" s="39"/>
      <c r="N19" s="39"/>
    </row>
    <row r="20" spans="2:14" s="4" customFormat="1" ht="15.95" customHeight="1">
      <c r="B20" s="360" t="s">
        <v>321</v>
      </c>
      <c r="C20" s="361">
        <v>51</v>
      </c>
      <c r="D20" s="362">
        <v>52956.33</v>
      </c>
      <c r="E20" s="357">
        <f t="shared" si="0"/>
        <v>0.12628509536968868</v>
      </c>
      <c r="F20" s="362">
        <v>583475.85953400005</v>
      </c>
      <c r="G20" s="358">
        <f t="shared" si="1"/>
        <v>2.0466104590021277</v>
      </c>
      <c r="H20" s="363"/>
      <c r="I20" s="359"/>
      <c r="J20" s="39"/>
      <c r="K20" s="39"/>
      <c r="L20" s="39"/>
      <c r="M20" s="39"/>
      <c r="N20" s="39"/>
    </row>
    <row r="21" spans="2:14" s="4" customFormat="1" ht="15.95" customHeight="1">
      <c r="B21" s="360" t="s">
        <v>322</v>
      </c>
      <c r="C21" s="361">
        <v>52</v>
      </c>
      <c r="D21" s="362">
        <v>60560.039999999986</v>
      </c>
      <c r="E21" s="357">
        <f t="shared" si="0"/>
        <v>0.14441768202200117</v>
      </c>
      <c r="F21" s="362">
        <v>12606.767385999996</v>
      </c>
      <c r="G21" s="358">
        <f t="shared" si="1"/>
        <v>4.4219724886306176E-2</v>
      </c>
      <c r="H21" s="363"/>
      <c r="I21" s="359"/>
      <c r="J21" s="39"/>
      <c r="K21" s="39"/>
      <c r="L21" s="39"/>
      <c r="M21" s="39"/>
      <c r="N21" s="39"/>
    </row>
    <row r="22" spans="2:14" s="4" customFormat="1" ht="15.95" customHeight="1">
      <c r="B22" s="360" t="s">
        <v>323</v>
      </c>
      <c r="C22" s="361">
        <v>1</v>
      </c>
      <c r="D22" s="362">
        <v>57</v>
      </c>
      <c r="E22" s="357">
        <f t="shared" si="0"/>
        <v>1.3592804554379536E-4</v>
      </c>
      <c r="F22" s="362">
        <v>0</v>
      </c>
      <c r="G22" s="358">
        <f t="shared" si="1"/>
        <v>0</v>
      </c>
      <c r="H22" s="363"/>
      <c r="I22" s="359"/>
      <c r="J22" s="39"/>
      <c r="K22" s="39"/>
      <c r="L22" s="39"/>
      <c r="M22" s="39"/>
      <c r="N22" s="39"/>
    </row>
    <row r="23" spans="2:14" s="4" customFormat="1" ht="15.95" customHeight="1">
      <c r="B23" s="360" t="s">
        <v>324</v>
      </c>
      <c r="C23" s="361">
        <v>1</v>
      </c>
      <c r="D23" s="362">
        <v>63.93</v>
      </c>
      <c r="E23" s="357">
        <f t="shared" si="0"/>
        <v>1.5245403423885676E-4</v>
      </c>
      <c r="F23" s="362">
        <v>63.93</v>
      </c>
      <c r="G23" s="358">
        <f t="shared" si="1"/>
        <v>2.2424202219523327E-4</v>
      </c>
      <c r="H23" s="363"/>
      <c r="I23" s="359"/>
      <c r="J23" s="39"/>
      <c r="K23" s="39"/>
      <c r="L23" s="39"/>
      <c r="M23" s="39"/>
      <c r="N23" s="39"/>
    </row>
    <row r="24" spans="2:14" s="4" customFormat="1" ht="15.95" customHeight="1">
      <c r="B24" s="360" t="s">
        <v>325</v>
      </c>
      <c r="C24" s="361">
        <v>641</v>
      </c>
      <c r="D24" s="362">
        <v>5411656.4600000028</v>
      </c>
      <c r="E24" s="357">
        <f t="shared" si="0"/>
        <v>12.905190978285169</v>
      </c>
      <c r="F24" s="362">
        <v>2778369.0421140003</v>
      </c>
      <c r="G24" s="358">
        <f t="shared" si="1"/>
        <v>9.7454574129247078</v>
      </c>
      <c r="H24" s="363"/>
      <c r="I24" s="359"/>
      <c r="J24" s="39"/>
      <c r="K24" s="39"/>
      <c r="L24" s="39"/>
      <c r="M24" s="39"/>
      <c r="N24" s="39"/>
    </row>
    <row r="25" spans="2:14" s="4" customFormat="1" ht="15.95" customHeight="1">
      <c r="B25" s="360" t="s">
        <v>326</v>
      </c>
      <c r="C25" s="361">
        <v>144</v>
      </c>
      <c r="D25" s="362">
        <v>76275.949999999983</v>
      </c>
      <c r="E25" s="357">
        <f t="shared" si="0"/>
        <v>0.18189545272800445</v>
      </c>
      <c r="F25" s="362">
        <v>58505.416621859978</v>
      </c>
      <c r="G25" s="358">
        <f t="shared" si="1"/>
        <v>0.20521465560238533</v>
      </c>
      <c r="H25" s="363"/>
      <c r="I25" s="359"/>
      <c r="J25" s="39"/>
      <c r="K25" s="39"/>
      <c r="L25" s="39"/>
      <c r="M25" s="39"/>
      <c r="N25" s="39"/>
    </row>
    <row r="26" spans="2:14" s="4" customFormat="1" ht="15.95" customHeight="1">
      <c r="B26" s="360" t="s">
        <v>327</v>
      </c>
      <c r="C26" s="361">
        <v>1</v>
      </c>
      <c r="D26" s="362">
        <v>386.39</v>
      </c>
      <c r="E26" s="357">
        <f t="shared" si="0"/>
        <v>9.2142521960819439E-4</v>
      </c>
      <c r="F26" s="362">
        <v>0</v>
      </c>
      <c r="G26" s="358">
        <f t="shared" si="1"/>
        <v>0</v>
      </c>
      <c r="H26" s="363"/>
      <c r="I26" s="359"/>
      <c r="J26" s="39"/>
      <c r="K26" s="39"/>
      <c r="L26" s="39"/>
      <c r="M26" s="39"/>
      <c r="N26" s="39"/>
    </row>
    <row r="27" spans="2:14" s="4" customFormat="1" ht="15.95" customHeight="1">
      <c r="B27" s="360" t="s">
        <v>328</v>
      </c>
      <c r="C27" s="361">
        <v>895</v>
      </c>
      <c r="D27" s="362">
        <v>2053823.3900000004</v>
      </c>
      <c r="E27" s="357">
        <f t="shared" si="0"/>
        <v>4.897757882365477</v>
      </c>
      <c r="F27" s="362">
        <v>599045.57349999982</v>
      </c>
      <c r="G27" s="358">
        <f t="shared" si="1"/>
        <v>2.1012230688056186</v>
      </c>
      <c r="H27" s="363"/>
      <c r="I27" s="359"/>
      <c r="J27" s="39"/>
      <c r="K27" s="39"/>
      <c r="L27" s="39"/>
      <c r="M27" s="39"/>
      <c r="N27" s="39"/>
    </row>
    <row r="28" spans="2:14" s="4" customFormat="1" ht="15.95" customHeight="1">
      <c r="B28" s="360" t="s">
        <v>329</v>
      </c>
      <c r="C28" s="361">
        <v>24</v>
      </c>
      <c r="D28" s="362">
        <v>215732.15</v>
      </c>
      <c r="E28" s="357">
        <f t="shared" si="0"/>
        <v>0.51445700895545421</v>
      </c>
      <c r="F28" s="362">
        <v>114372.78840800001</v>
      </c>
      <c r="G28" s="358">
        <f t="shared" si="1"/>
        <v>0.4011760575116135</v>
      </c>
      <c r="H28" s="363"/>
      <c r="I28" s="359"/>
      <c r="J28" s="39"/>
      <c r="K28" s="39"/>
      <c r="L28" s="39"/>
      <c r="M28" s="39"/>
      <c r="N28" s="39"/>
    </row>
    <row r="29" spans="2:14" s="4" customFormat="1" ht="15.95" customHeight="1">
      <c r="B29" s="360" t="s">
        <v>330</v>
      </c>
      <c r="C29" s="361">
        <v>26</v>
      </c>
      <c r="D29" s="362">
        <v>5111.2100000000009</v>
      </c>
      <c r="E29" s="357">
        <f t="shared" si="0"/>
        <v>1.2188715537963198E-2</v>
      </c>
      <c r="F29" s="362">
        <v>964.42199999999991</v>
      </c>
      <c r="G29" s="358">
        <f t="shared" si="1"/>
        <v>3.3828240189202438E-3</v>
      </c>
      <c r="H29" s="363"/>
      <c r="I29" s="359"/>
      <c r="J29" s="39"/>
      <c r="K29" s="39"/>
      <c r="L29" s="39"/>
      <c r="M29" s="39"/>
      <c r="N29" s="39"/>
    </row>
    <row r="30" spans="2:14" s="4" customFormat="1" ht="15.95" customHeight="1">
      <c r="B30" s="360" t="s">
        <v>331</v>
      </c>
      <c r="C30" s="361">
        <v>2</v>
      </c>
      <c r="D30" s="362">
        <v>2541.52</v>
      </c>
      <c r="E30" s="357">
        <f t="shared" si="0"/>
        <v>6.0607692335169598E-3</v>
      </c>
      <c r="F30" s="362">
        <v>723.44</v>
      </c>
      <c r="G30" s="358">
        <f t="shared" si="1"/>
        <v>2.5375512050198586E-3</v>
      </c>
      <c r="H30" s="363"/>
      <c r="I30" s="359"/>
      <c r="J30" s="39"/>
      <c r="K30" s="39"/>
      <c r="L30" s="39"/>
      <c r="M30" s="39"/>
      <c r="N30" s="39"/>
    </row>
    <row r="31" spans="2:14" s="4" customFormat="1" ht="15.95" customHeight="1">
      <c r="B31" s="360" t="s">
        <v>332</v>
      </c>
      <c r="C31" s="361">
        <v>120</v>
      </c>
      <c r="D31" s="362">
        <v>284732.66999999987</v>
      </c>
      <c r="E31" s="357">
        <f t="shared" si="0"/>
        <v>0.67900272518537597</v>
      </c>
      <c r="F31" s="362">
        <v>88626.195999999996</v>
      </c>
      <c r="G31" s="358">
        <f t="shared" si="1"/>
        <v>0.31086684515111984</v>
      </c>
      <c r="H31" s="363"/>
      <c r="I31" s="359"/>
      <c r="J31" s="39"/>
      <c r="K31" s="39"/>
      <c r="L31" s="39"/>
      <c r="M31" s="39"/>
      <c r="N31" s="39"/>
    </row>
    <row r="32" spans="2:14" s="4" customFormat="1" ht="15.95" customHeight="1">
      <c r="B32" s="360" t="s">
        <v>333</v>
      </c>
      <c r="C32" s="361">
        <v>703</v>
      </c>
      <c r="D32" s="362">
        <v>4516046.18</v>
      </c>
      <c r="E32" s="357">
        <f t="shared" si="0"/>
        <v>10.769426856717947</v>
      </c>
      <c r="F32" s="362">
        <v>3950633.6977215498</v>
      </c>
      <c r="G32" s="358">
        <f t="shared" si="1"/>
        <v>13.857314083055094</v>
      </c>
      <c r="H32" s="363"/>
      <c r="I32" s="359"/>
      <c r="J32" s="39"/>
      <c r="K32" s="39"/>
      <c r="L32" s="39"/>
      <c r="M32" s="39"/>
      <c r="N32" s="39"/>
    </row>
    <row r="33" spans="2:14" s="4" customFormat="1" ht="15.95" customHeight="1">
      <c r="B33" s="360" t="s">
        <v>334</v>
      </c>
      <c r="C33" s="361">
        <v>222</v>
      </c>
      <c r="D33" s="362">
        <v>1920598.69</v>
      </c>
      <c r="E33" s="357">
        <f t="shared" si="0"/>
        <v>4.580056600099538</v>
      </c>
      <c r="F33" s="362">
        <v>1966348.9159999997</v>
      </c>
      <c r="G33" s="358">
        <f t="shared" si="1"/>
        <v>6.897200958317609</v>
      </c>
      <c r="H33" s="363"/>
      <c r="I33" s="359"/>
      <c r="J33" s="39"/>
      <c r="K33" s="39"/>
      <c r="L33" s="39"/>
      <c r="M33" s="39"/>
      <c r="N33" s="39"/>
    </row>
    <row r="34" spans="2:14" s="4" customFormat="1" ht="15.95" customHeight="1">
      <c r="B34" s="360" t="s">
        <v>335</v>
      </c>
      <c r="C34" s="361">
        <v>381</v>
      </c>
      <c r="D34" s="362">
        <v>1584565.0700000017</v>
      </c>
      <c r="E34" s="357">
        <f t="shared" si="0"/>
        <v>3.7787163684573244</v>
      </c>
      <c r="F34" s="362">
        <v>1341476.44875</v>
      </c>
      <c r="G34" s="358">
        <f t="shared" si="1"/>
        <v>4.7053870107145341</v>
      </c>
      <c r="H34" s="363"/>
      <c r="I34" s="359"/>
      <c r="J34" s="39"/>
      <c r="K34" s="39"/>
      <c r="L34" s="39"/>
      <c r="M34" s="39"/>
      <c r="N34" s="39"/>
    </row>
    <row r="35" spans="2:14" s="370" customFormat="1" ht="15.95" customHeight="1" thickBot="1">
      <c r="B35" s="364" t="s">
        <v>336</v>
      </c>
      <c r="C35" s="365">
        <v>635</v>
      </c>
      <c r="D35" s="366">
        <v>1625055.4400000006</v>
      </c>
      <c r="E35" s="367">
        <f>D35/$D$9*100</f>
        <v>3.8752738571844287</v>
      </c>
      <c r="F35" s="366">
        <v>422957.55099999998</v>
      </c>
      <c r="G35" s="368">
        <f t="shared" si="1"/>
        <v>1.483573541983161</v>
      </c>
      <c r="H35" s="369"/>
      <c r="I35" s="359"/>
      <c r="J35" s="39"/>
      <c r="K35" s="39"/>
      <c r="L35" s="39"/>
      <c r="M35" s="39"/>
      <c r="N35" s="39"/>
    </row>
    <row r="36" spans="2:14" s="370" customFormat="1" ht="15.95" customHeight="1">
      <c r="B36" s="371" t="s">
        <v>337</v>
      </c>
      <c r="C36" s="372"/>
      <c r="D36" s="373"/>
      <c r="E36" s="374"/>
      <c r="F36" s="375"/>
      <c r="G36" s="376"/>
      <c r="H36" s="369"/>
      <c r="I36" s="359"/>
      <c r="J36" s="39"/>
      <c r="K36" s="39"/>
      <c r="L36" s="39"/>
      <c r="M36" s="39"/>
      <c r="N36" s="39"/>
    </row>
    <row r="37" spans="2:14" s="4" customFormat="1" ht="39.950000000000003" customHeight="1">
      <c r="B37" s="377"/>
      <c r="C37" s="78"/>
      <c r="D37" s="378"/>
      <c r="E37" s="379"/>
      <c r="F37" s="378"/>
      <c r="G37" s="379"/>
      <c r="H37" s="363"/>
      <c r="I37" s="77"/>
      <c r="J37" s="380"/>
    </row>
    <row r="38" spans="2:14" s="4" customFormat="1" ht="26.1" customHeight="1">
      <c r="B38" s="136" t="s">
        <v>338</v>
      </c>
      <c r="C38" s="52"/>
      <c r="D38" s="340" t="s">
        <v>14</v>
      </c>
      <c r="E38" s="52"/>
      <c r="F38" s="340"/>
      <c r="G38" s="52"/>
      <c r="H38" s="363"/>
      <c r="I38" s="52"/>
      <c r="M38" s="13"/>
    </row>
    <row r="39" spans="2:14" s="4" customFormat="1" ht="20.100000000000001" customHeight="1" thickBot="1">
      <c r="B39" s="381"/>
      <c r="C39" s="52"/>
      <c r="D39" s="340"/>
      <c r="E39" s="52"/>
      <c r="F39" s="340"/>
      <c r="G39" s="52"/>
      <c r="H39" s="77"/>
      <c r="I39" s="52"/>
    </row>
    <row r="40" spans="2:14" s="344" customFormat="1" ht="17.100000000000001" customHeight="1">
      <c r="B40" s="758" t="s">
        <v>306</v>
      </c>
      <c r="C40" s="763" t="s">
        <v>307</v>
      </c>
      <c r="D40" s="765" t="s">
        <v>308</v>
      </c>
      <c r="E40" s="766"/>
      <c r="F40" s="765" t="s">
        <v>309</v>
      </c>
      <c r="G40" s="767"/>
      <c r="H40" s="345"/>
      <c r="I40" s="345"/>
    </row>
    <row r="41" spans="2:14" s="344" customFormat="1" ht="17.100000000000001" customHeight="1">
      <c r="B41" s="759"/>
      <c r="C41" s="764"/>
      <c r="D41" s="382" t="s">
        <v>339</v>
      </c>
      <c r="E41" s="347" t="s">
        <v>33</v>
      </c>
      <c r="F41" s="382" t="s">
        <v>339</v>
      </c>
      <c r="G41" s="348" t="s">
        <v>33</v>
      </c>
      <c r="H41" s="345"/>
      <c r="I41" s="345"/>
    </row>
    <row r="42" spans="2:14" s="4" customFormat="1" ht="17.100000000000001" customHeight="1" thickBot="1">
      <c r="B42" s="383" t="s">
        <v>11</v>
      </c>
      <c r="C42" s="384">
        <f>SUM(C43:C68)</f>
        <v>7129</v>
      </c>
      <c r="D42" s="385">
        <f>SUM(D43:D68)</f>
        <v>39673079</v>
      </c>
      <c r="E42" s="386">
        <f>SUM(E43:E68)</f>
        <v>100</v>
      </c>
      <c r="F42" s="385">
        <f>SUM(F43:F68)</f>
        <v>27090525</v>
      </c>
      <c r="G42" s="387">
        <f>SUM(G43:G68)</f>
        <v>100</v>
      </c>
      <c r="H42" s="345"/>
      <c r="I42" s="345"/>
      <c r="J42" s="388"/>
      <c r="K42" s="389"/>
      <c r="L42" s="389"/>
      <c r="M42" s="389"/>
      <c r="N42" s="389"/>
    </row>
    <row r="43" spans="2:14" s="4" customFormat="1" ht="17.100000000000001" customHeight="1" thickTop="1">
      <c r="B43" s="354" t="s">
        <v>311</v>
      </c>
      <c r="C43" s="390">
        <v>46</v>
      </c>
      <c r="D43" s="391">
        <v>33041</v>
      </c>
      <c r="E43" s="392">
        <f>D43/$D$42*100</f>
        <v>8.3283175475238502E-2</v>
      </c>
      <c r="F43" s="391">
        <v>6302</v>
      </c>
      <c r="G43" s="393">
        <f>F43/$F$42*100</f>
        <v>2.3262745923159481E-2</v>
      </c>
      <c r="H43" s="345"/>
      <c r="I43" s="345"/>
      <c r="J43" s="388"/>
      <c r="K43" s="389"/>
      <c r="L43" s="389"/>
      <c r="M43" s="389"/>
      <c r="N43" s="389"/>
    </row>
    <row r="44" spans="2:14" s="4" customFormat="1" ht="17.100000000000001" customHeight="1">
      <c r="B44" s="360" t="s">
        <v>312</v>
      </c>
      <c r="C44" s="394">
        <v>5</v>
      </c>
      <c r="D44" s="395">
        <v>4428</v>
      </c>
      <c r="E44" s="392">
        <f t="shared" ref="E44:E67" si="2">D44/$D$42*100</f>
        <v>1.1161220937754793E-2</v>
      </c>
      <c r="F44" s="395">
        <v>0</v>
      </c>
      <c r="G44" s="393">
        <f t="shared" ref="G44:G68" si="3">F44/$F$42*100</f>
        <v>0</v>
      </c>
      <c r="H44" s="345"/>
      <c r="I44" s="345"/>
      <c r="J44" s="388"/>
      <c r="K44" s="389"/>
      <c r="L44" s="389"/>
      <c r="M44" s="389"/>
      <c r="N44" s="389"/>
    </row>
    <row r="45" spans="2:14" s="4" customFormat="1" ht="17.100000000000001" customHeight="1">
      <c r="B45" s="360" t="s">
        <v>313</v>
      </c>
      <c r="C45" s="394">
        <v>92</v>
      </c>
      <c r="D45" s="395">
        <v>126631</v>
      </c>
      <c r="E45" s="392">
        <f t="shared" si="2"/>
        <v>0.31918621693062943</v>
      </c>
      <c r="F45" s="395">
        <v>74060</v>
      </c>
      <c r="G45" s="393">
        <f t="shared" si="3"/>
        <v>0.27337971486340706</v>
      </c>
      <c r="H45" s="345"/>
      <c r="I45" s="345"/>
      <c r="J45" s="388"/>
      <c r="K45" s="389"/>
      <c r="L45" s="389"/>
      <c r="M45" s="389"/>
      <c r="N45" s="389"/>
    </row>
    <row r="46" spans="2:14" s="4" customFormat="1" ht="17.100000000000001" customHeight="1">
      <c r="B46" s="360" t="s">
        <v>314</v>
      </c>
      <c r="C46" s="396">
        <v>9</v>
      </c>
      <c r="D46" s="395">
        <v>5458</v>
      </c>
      <c r="E46" s="392">
        <f t="shared" si="2"/>
        <v>1.3757439900240665E-2</v>
      </c>
      <c r="F46" s="395">
        <v>3328</v>
      </c>
      <c r="G46" s="393">
        <f t="shared" si="3"/>
        <v>1.2284737929589774E-2</v>
      </c>
      <c r="H46" s="363"/>
      <c r="I46" s="359"/>
      <c r="J46" s="388"/>
      <c r="K46" s="389"/>
      <c r="L46" s="389"/>
      <c r="M46" s="389"/>
      <c r="N46" s="389"/>
    </row>
    <row r="47" spans="2:14" s="4" customFormat="1" ht="17.100000000000001" customHeight="1">
      <c r="B47" s="360" t="s">
        <v>315</v>
      </c>
      <c r="C47" s="396">
        <v>2529</v>
      </c>
      <c r="D47" s="395">
        <v>6654818</v>
      </c>
      <c r="E47" s="392">
        <f t="shared" si="2"/>
        <v>16.77414046941</v>
      </c>
      <c r="F47" s="395">
        <v>4943533</v>
      </c>
      <c r="G47" s="393">
        <f t="shared" si="3"/>
        <v>18.248199324302501</v>
      </c>
      <c r="H47" s="363"/>
      <c r="I47" s="359"/>
      <c r="J47" s="388"/>
      <c r="K47" s="389"/>
      <c r="L47" s="389"/>
      <c r="M47" s="389"/>
      <c r="N47" s="389"/>
    </row>
    <row r="48" spans="2:14" s="4" customFormat="1" ht="17.100000000000001" customHeight="1">
      <c r="B48" s="360" t="s">
        <v>316</v>
      </c>
      <c r="C48" s="396">
        <v>164</v>
      </c>
      <c r="D48" s="397">
        <v>4444099</v>
      </c>
      <c r="E48" s="392">
        <f t="shared" si="2"/>
        <v>11.201800092198541</v>
      </c>
      <c r="F48" s="397">
        <v>3383525</v>
      </c>
      <c r="G48" s="393">
        <f t="shared" si="3"/>
        <v>12.489698889187272</v>
      </c>
      <c r="H48" s="363"/>
      <c r="I48" s="359"/>
      <c r="J48" s="388"/>
      <c r="K48" s="389"/>
      <c r="L48" s="389"/>
      <c r="M48" s="389"/>
      <c r="N48" s="389"/>
    </row>
    <row r="49" spans="2:14" s="4" customFormat="1" ht="17.100000000000001" customHeight="1">
      <c r="B49" s="360" t="s">
        <v>317</v>
      </c>
      <c r="C49" s="396">
        <v>155</v>
      </c>
      <c r="D49" s="397">
        <v>1524730</v>
      </c>
      <c r="E49" s="392">
        <f t="shared" si="2"/>
        <v>3.8432358627874583</v>
      </c>
      <c r="F49" s="397">
        <v>1440954</v>
      </c>
      <c r="G49" s="393">
        <f t="shared" si="3"/>
        <v>5.3190331305871705</v>
      </c>
      <c r="H49" s="363"/>
      <c r="I49" s="359"/>
      <c r="J49" s="388"/>
      <c r="K49" s="389"/>
      <c r="L49" s="389"/>
      <c r="M49" s="389"/>
      <c r="N49" s="389"/>
    </row>
    <row r="50" spans="2:14" s="4" customFormat="1" ht="17.100000000000001" customHeight="1">
      <c r="B50" s="360" t="s">
        <v>318</v>
      </c>
      <c r="C50" s="396">
        <v>57</v>
      </c>
      <c r="D50" s="397">
        <v>1385171</v>
      </c>
      <c r="E50" s="392">
        <f t="shared" si="2"/>
        <v>3.4914633169762297</v>
      </c>
      <c r="F50" s="397">
        <v>788979</v>
      </c>
      <c r="G50" s="393">
        <f t="shared" si="3"/>
        <v>2.9123798818959763</v>
      </c>
      <c r="H50" s="363"/>
      <c r="I50" s="359"/>
      <c r="J50" s="388"/>
      <c r="K50" s="389"/>
      <c r="L50" s="389"/>
      <c r="M50" s="389"/>
      <c r="N50" s="389"/>
    </row>
    <row r="51" spans="2:14" s="4" customFormat="1" ht="17.100000000000001" customHeight="1">
      <c r="B51" s="360" t="s">
        <v>319</v>
      </c>
      <c r="C51" s="396">
        <v>163</v>
      </c>
      <c r="D51" s="397">
        <v>1004725</v>
      </c>
      <c r="E51" s="392">
        <f t="shared" si="2"/>
        <v>2.5325107738675889</v>
      </c>
      <c r="F51" s="397">
        <v>885056</v>
      </c>
      <c r="G51" s="393">
        <f t="shared" si="3"/>
        <v>3.2670315543903268</v>
      </c>
      <c r="H51" s="363"/>
      <c r="I51" s="359"/>
      <c r="J51" s="388"/>
      <c r="K51" s="389"/>
      <c r="L51" s="389"/>
      <c r="M51" s="389"/>
      <c r="N51" s="389"/>
    </row>
    <row r="52" spans="2:14" s="4" customFormat="1" ht="17.100000000000001" customHeight="1">
      <c r="B52" s="360" t="s">
        <v>320</v>
      </c>
      <c r="C52" s="396">
        <v>88</v>
      </c>
      <c r="D52" s="397">
        <v>6782261</v>
      </c>
      <c r="E52" s="392">
        <f t="shared" si="2"/>
        <v>17.095373414299406</v>
      </c>
      <c r="F52" s="397">
        <v>3687454</v>
      </c>
      <c r="G52" s="393">
        <f t="shared" si="3"/>
        <v>13.611600365810556</v>
      </c>
      <c r="H52" s="363"/>
      <c r="I52" s="359"/>
      <c r="J52" s="388"/>
      <c r="K52" s="389"/>
      <c r="L52" s="389"/>
      <c r="M52" s="389"/>
      <c r="N52" s="389"/>
    </row>
    <row r="53" spans="2:14" s="4" customFormat="1" ht="17.100000000000001" customHeight="1">
      <c r="B53" s="360" t="s">
        <v>321</v>
      </c>
      <c r="C53" s="396">
        <v>42</v>
      </c>
      <c r="D53" s="397">
        <v>38291</v>
      </c>
      <c r="E53" s="392">
        <f t="shared" si="2"/>
        <v>9.6516330381113097E-2</v>
      </c>
      <c r="F53" s="395">
        <v>582465</v>
      </c>
      <c r="G53" s="393">
        <f t="shared" si="3"/>
        <v>2.1500690739658976</v>
      </c>
      <c r="H53" s="363"/>
      <c r="I53" s="359"/>
      <c r="J53" s="388"/>
      <c r="K53" s="389"/>
      <c r="L53" s="389"/>
      <c r="M53" s="389"/>
      <c r="N53" s="389"/>
    </row>
    <row r="54" spans="2:14" s="4" customFormat="1" ht="17.100000000000001" customHeight="1">
      <c r="B54" s="360" t="s">
        <v>322</v>
      </c>
      <c r="C54" s="396">
        <v>49</v>
      </c>
      <c r="D54" s="397">
        <v>60546</v>
      </c>
      <c r="E54" s="392">
        <f t="shared" si="2"/>
        <v>0.15261230417734908</v>
      </c>
      <c r="F54" s="397">
        <v>12577</v>
      </c>
      <c r="G54" s="393">
        <f t="shared" si="3"/>
        <v>4.6425826003741157E-2</v>
      </c>
      <c r="H54" s="363"/>
      <c r="I54" s="359"/>
      <c r="J54" s="388"/>
      <c r="K54" s="389"/>
      <c r="L54" s="389"/>
      <c r="M54" s="389"/>
      <c r="N54" s="389"/>
    </row>
    <row r="55" spans="2:14" s="4" customFormat="1" ht="17.100000000000001" customHeight="1">
      <c r="B55" s="360" t="s">
        <v>323</v>
      </c>
      <c r="C55" s="396">
        <v>1</v>
      </c>
      <c r="D55" s="397">
        <v>57</v>
      </c>
      <c r="E55" s="392">
        <f t="shared" si="2"/>
        <v>1.436742532637812E-4</v>
      </c>
      <c r="F55" s="397">
        <v>0</v>
      </c>
      <c r="G55" s="393">
        <f t="shared" si="3"/>
        <v>0</v>
      </c>
      <c r="H55" s="363"/>
      <c r="I55" s="359"/>
      <c r="J55" s="388"/>
      <c r="K55" s="389"/>
      <c r="L55" s="389"/>
      <c r="M55" s="389"/>
      <c r="N55" s="389"/>
    </row>
    <row r="56" spans="2:14" s="4" customFormat="1" ht="17.100000000000001" customHeight="1">
      <c r="B56" s="360" t="s">
        <v>324</v>
      </c>
      <c r="C56" s="396">
        <v>1</v>
      </c>
      <c r="D56" s="397">
        <v>64</v>
      </c>
      <c r="E56" s="392">
        <f t="shared" si="2"/>
        <v>1.6131845980494735E-4</v>
      </c>
      <c r="F56" s="397">
        <v>64</v>
      </c>
      <c r="G56" s="393">
        <f t="shared" si="3"/>
        <v>2.3624496018441872E-4</v>
      </c>
      <c r="H56" s="363"/>
      <c r="I56" s="359"/>
      <c r="J56" s="388"/>
      <c r="K56" s="389"/>
      <c r="L56" s="389"/>
      <c r="M56" s="389"/>
      <c r="N56" s="389"/>
    </row>
    <row r="57" spans="2:14" s="4" customFormat="1" ht="17.100000000000001" customHeight="1">
      <c r="B57" s="360" t="s">
        <v>325</v>
      </c>
      <c r="C57" s="396">
        <v>601</v>
      </c>
      <c r="D57" s="397">
        <v>5333111</v>
      </c>
      <c r="E57" s="392">
        <f t="shared" si="2"/>
        <v>13.442644570137851</v>
      </c>
      <c r="F57" s="397">
        <v>2741333</v>
      </c>
      <c r="G57" s="393">
        <f t="shared" si="3"/>
        <v>10.119157897456768</v>
      </c>
      <c r="H57" s="363"/>
      <c r="I57" s="359"/>
      <c r="J57" s="388"/>
      <c r="K57" s="389"/>
      <c r="L57" s="389"/>
      <c r="M57" s="389"/>
      <c r="N57" s="389"/>
    </row>
    <row r="58" spans="2:14" s="4" customFormat="1" ht="17.100000000000001" customHeight="1">
      <c r="B58" s="360" t="s">
        <v>326</v>
      </c>
      <c r="C58" s="396">
        <v>144</v>
      </c>
      <c r="D58" s="397">
        <v>76276</v>
      </c>
      <c r="E58" s="392">
        <f t="shared" si="2"/>
        <v>0.19226135687628379</v>
      </c>
      <c r="F58" s="397">
        <v>58505</v>
      </c>
      <c r="G58" s="393">
        <f t="shared" si="3"/>
        <v>0.21596111555608463</v>
      </c>
      <c r="H58" s="363"/>
      <c r="I58" s="359"/>
      <c r="J58" s="388"/>
      <c r="K58" s="389"/>
      <c r="L58" s="389"/>
      <c r="M58" s="389"/>
      <c r="N58" s="389"/>
    </row>
    <row r="59" spans="2:14" s="4" customFormat="1" ht="17.100000000000001" customHeight="1">
      <c r="B59" s="360" t="s">
        <v>327</v>
      </c>
      <c r="C59" s="396">
        <v>1</v>
      </c>
      <c r="D59" s="397">
        <v>386</v>
      </c>
      <c r="E59" s="392">
        <f t="shared" si="2"/>
        <v>9.7295196069858861E-4</v>
      </c>
      <c r="F59" s="395">
        <v>0</v>
      </c>
      <c r="G59" s="393">
        <f t="shared" si="3"/>
        <v>0</v>
      </c>
      <c r="H59" s="363"/>
      <c r="I59" s="359"/>
      <c r="J59" s="388"/>
      <c r="K59" s="389"/>
      <c r="L59" s="389"/>
      <c r="M59" s="389"/>
      <c r="N59" s="389"/>
    </row>
    <row r="60" spans="2:14" s="4" customFormat="1" ht="17.100000000000001" customHeight="1">
      <c r="B60" s="360" t="s">
        <v>328</v>
      </c>
      <c r="C60" s="396">
        <v>895</v>
      </c>
      <c r="D60" s="397">
        <v>2053823</v>
      </c>
      <c r="E60" s="392">
        <f t="shared" si="2"/>
        <v>5.1768681729996304</v>
      </c>
      <c r="F60" s="397">
        <v>599046</v>
      </c>
      <c r="G60" s="393">
        <f t="shared" si="3"/>
        <v>2.2112749752911767</v>
      </c>
      <c r="H60" s="363"/>
      <c r="I60" s="359"/>
      <c r="J60" s="388"/>
      <c r="K60" s="389"/>
      <c r="L60" s="389"/>
      <c r="M60" s="389"/>
      <c r="N60" s="389"/>
    </row>
    <row r="61" spans="2:14" s="4" customFormat="1" ht="17.100000000000001" customHeight="1">
      <c r="B61" s="360" t="s">
        <v>329</v>
      </c>
      <c r="C61" s="396">
        <v>23</v>
      </c>
      <c r="D61" s="397">
        <v>215672</v>
      </c>
      <c r="E61" s="392">
        <f t="shared" si="2"/>
        <v>0.54362304473519696</v>
      </c>
      <c r="F61" s="397">
        <v>114373</v>
      </c>
      <c r="G61" s="393">
        <f t="shared" si="3"/>
        <v>0.42218820048707068</v>
      </c>
      <c r="H61" s="363"/>
      <c r="I61" s="359"/>
      <c r="J61" s="388"/>
      <c r="K61" s="389"/>
      <c r="L61" s="389"/>
      <c r="M61" s="389"/>
      <c r="N61" s="389"/>
    </row>
    <row r="62" spans="2:14" s="4" customFormat="1" ht="17.100000000000001" customHeight="1">
      <c r="B62" s="360" t="s">
        <v>330</v>
      </c>
      <c r="C62" s="396">
        <v>24</v>
      </c>
      <c r="D62" s="397">
        <v>4999</v>
      </c>
      <c r="E62" s="392">
        <f t="shared" si="2"/>
        <v>1.2600484071327057E-2</v>
      </c>
      <c r="F62" s="397">
        <v>964</v>
      </c>
      <c r="G62" s="393">
        <f t="shared" si="3"/>
        <v>3.5584397127778069E-3</v>
      </c>
      <c r="H62" s="363"/>
      <c r="I62" s="359"/>
      <c r="J62" s="388"/>
      <c r="K62" s="389"/>
      <c r="L62" s="389"/>
      <c r="M62" s="389"/>
      <c r="N62" s="389"/>
    </row>
    <row r="63" spans="2:14" s="4" customFormat="1" ht="17.100000000000001" customHeight="1">
      <c r="B63" s="360" t="s">
        <v>331</v>
      </c>
      <c r="C63" s="396">
        <v>2</v>
      </c>
      <c r="D63" s="397">
        <v>2542</v>
      </c>
      <c r="E63" s="392">
        <f t="shared" si="2"/>
        <v>6.4073675753777513E-3</v>
      </c>
      <c r="F63" s="397">
        <v>723</v>
      </c>
      <c r="G63" s="393">
        <f t="shared" si="3"/>
        <v>2.6688297845833555E-3</v>
      </c>
      <c r="H63" s="363"/>
      <c r="I63" s="359"/>
      <c r="J63" s="388"/>
      <c r="K63" s="389"/>
      <c r="L63" s="389"/>
      <c r="M63" s="389"/>
      <c r="N63" s="389"/>
    </row>
    <row r="64" spans="2:14" s="4" customFormat="1" ht="17.100000000000001" customHeight="1">
      <c r="B64" s="360" t="s">
        <v>332</v>
      </c>
      <c r="C64" s="396">
        <v>110</v>
      </c>
      <c r="D64" s="397">
        <v>284045</v>
      </c>
      <c r="E64" s="392">
        <f t="shared" si="2"/>
        <v>0.71596409242650416</v>
      </c>
      <c r="F64" s="397">
        <v>88419</v>
      </c>
      <c r="G64" s="393">
        <f t="shared" si="3"/>
        <v>0.3263834864772831</v>
      </c>
      <c r="H64" s="363"/>
      <c r="I64" s="359"/>
      <c r="J64" s="388"/>
      <c r="K64" s="389"/>
      <c r="L64" s="389"/>
      <c r="M64" s="389"/>
      <c r="N64" s="389"/>
    </row>
    <row r="65" spans="2:14" s="4" customFormat="1" ht="17.100000000000001" customHeight="1">
      <c r="B65" s="360" t="s">
        <v>333</v>
      </c>
      <c r="C65" s="396">
        <v>691</v>
      </c>
      <c r="D65" s="397">
        <v>4508256</v>
      </c>
      <c r="E65" s="392">
        <f t="shared" si="2"/>
        <v>11.363514286350197</v>
      </c>
      <c r="F65" s="397">
        <v>3948643</v>
      </c>
      <c r="G65" s="393">
        <f t="shared" si="3"/>
        <v>14.575734504960684</v>
      </c>
      <c r="H65" s="363"/>
      <c r="I65" s="359"/>
      <c r="J65" s="388"/>
      <c r="K65" s="389"/>
      <c r="L65" s="389"/>
      <c r="M65" s="389"/>
      <c r="N65" s="389"/>
    </row>
    <row r="66" spans="2:14" s="4" customFormat="1" ht="17.100000000000001" customHeight="1">
      <c r="B66" s="360" t="s">
        <v>334</v>
      </c>
      <c r="C66" s="396">
        <v>222</v>
      </c>
      <c r="D66" s="397">
        <v>1920599</v>
      </c>
      <c r="E66" s="392">
        <f t="shared" si="2"/>
        <v>4.8410636341081563</v>
      </c>
      <c r="F66" s="397">
        <v>1966349</v>
      </c>
      <c r="G66" s="393">
        <f t="shared" si="3"/>
        <v>7.2584381439636179</v>
      </c>
      <c r="H66" s="363"/>
      <c r="I66" s="359"/>
      <c r="J66" s="388"/>
      <c r="K66" s="389"/>
      <c r="L66" s="389"/>
      <c r="M66" s="389"/>
      <c r="N66" s="389"/>
    </row>
    <row r="67" spans="2:14" s="4" customFormat="1" ht="17.100000000000001" customHeight="1">
      <c r="B67" s="360" t="s">
        <v>335</v>
      </c>
      <c r="C67" s="396">
        <v>380</v>
      </c>
      <c r="D67" s="397">
        <v>1583995</v>
      </c>
      <c r="E67" s="392">
        <f t="shared" si="2"/>
        <v>3.992619277167774</v>
      </c>
      <c r="F67" s="397">
        <v>1340915</v>
      </c>
      <c r="G67" s="393">
        <f t="shared" si="3"/>
        <v>4.9497564185264036</v>
      </c>
      <c r="H67" s="363"/>
      <c r="I67" s="359"/>
      <c r="J67" s="388"/>
      <c r="K67" s="389"/>
      <c r="L67" s="389"/>
      <c r="M67" s="389"/>
      <c r="N67" s="389"/>
    </row>
    <row r="68" spans="2:14" s="4" customFormat="1" ht="17.100000000000001" customHeight="1" thickBot="1">
      <c r="B68" s="364" t="s">
        <v>336</v>
      </c>
      <c r="C68" s="398">
        <v>635</v>
      </c>
      <c r="D68" s="399">
        <v>1625055</v>
      </c>
      <c r="E68" s="400">
        <f>D68/$D$42*100</f>
        <v>4.0961151515363854</v>
      </c>
      <c r="F68" s="399">
        <v>422958</v>
      </c>
      <c r="G68" s="401">
        <f t="shared" si="3"/>
        <v>1.5612764979637714</v>
      </c>
      <c r="H68" s="363"/>
      <c r="I68" s="359"/>
      <c r="J68" s="388"/>
      <c r="K68" s="389"/>
      <c r="L68" s="389"/>
      <c r="M68" s="389"/>
      <c r="N68" s="389"/>
    </row>
    <row r="69" spans="2:14" s="4" customFormat="1" ht="17.100000000000001" customHeight="1">
      <c r="B69" s="377" t="s">
        <v>340</v>
      </c>
      <c r="C69" s="78"/>
      <c r="D69" s="378"/>
      <c r="E69" s="379"/>
      <c r="F69" s="378"/>
      <c r="G69" s="379"/>
      <c r="H69" s="363"/>
      <c r="I69" s="359"/>
      <c r="J69" s="388"/>
      <c r="K69" s="389"/>
      <c r="L69" s="389"/>
      <c r="M69" s="389"/>
      <c r="N69" s="389"/>
    </row>
    <row r="70" spans="2:14" s="4" customFormat="1" ht="15.95" customHeight="1">
      <c r="B70"/>
      <c r="C70"/>
      <c r="D70" s="402"/>
      <c r="E70"/>
      <c r="F70" s="402"/>
      <c r="G70"/>
      <c r="H70" s="403"/>
      <c r="I70" s="380"/>
      <c r="J70" s="380"/>
    </row>
    <row r="71" spans="2:14">
      <c r="J71" s="4"/>
      <c r="K71" s="4"/>
    </row>
    <row r="72" spans="2:14">
      <c r="J72" s="4"/>
      <c r="K72" s="4"/>
    </row>
    <row r="73" spans="2:14">
      <c r="J73" s="4"/>
      <c r="K73" s="4"/>
    </row>
    <row r="74" spans="2:14">
      <c r="J74" s="4"/>
      <c r="K74" s="4"/>
    </row>
    <row r="75" spans="2:14">
      <c r="J75" s="4"/>
      <c r="K75" s="4"/>
    </row>
    <row r="76" spans="2:14">
      <c r="J76" s="4"/>
      <c r="K76" s="4"/>
    </row>
    <row r="77" spans="2:14">
      <c r="J77" s="4"/>
      <c r="K77" s="4"/>
    </row>
    <row r="78" spans="2:14">
      <c r="J78" s="4"/>
      <c r="K78" s="4"/>
    </row>
    <row r="79" spans="2:14">
      <c r="J79" s="4"/>
      <c r="K79" s="4"/>
    </row>
  </sheetData>
  <mergeCells count="8">
    <mergeCell ref="B7:B8"/>
    <mergeCell ref="C7:C8"/>
    <mergeCell ref="D7:E7"/>
    <mergeCell ref="F7:G7"/>
    <mergeCell ref="B40:B41"/>
    <mergeCell ref="C40:C41"/>
    <mergeCell ref="D40:E40"/>
    <mergeCell ref="F40:G40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79" firstPageNumber="17" orientation="landscape" r:id="rId1"/>
  <headerFooter differentOddEven="1" scaleWithDoc="0" alignWithMargins="0">
    <oddFooter>&amp;L&amp;9Ⅲ.부록&amp;C-&amp;P--&amp;R &amp;9 1. 업체현황(폐기물 처리업 허가업체 현황-코드별 분류)</oddFooter>
    <evenHeader>&amp;L&amp;9Ⅲ.부록&amp;C-&amp;P--&amp;R&amp;9 1. 업체현황(폐기물 처리업 허가업체 현황-코드별 분류)</even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view="pageBreakPreview" zoomScale="85" zoomScaleSheetLayoutView="85" workbookViewId="0"/>
  </sheetViews>
  <sheetFormatPr defaultRowHeight="20.100000000000001" customHeight="1"/>
  <cols>
    <col min="1" max="1" width="12" style="329" customWidth="1"/>
    <col min="2" max="2" width="7.77734375" style="329" customWidth="1"/>
    <col min="3" max="3" width="8.6640625" style="329" customWidth="1"/>
    <col min="4" max="4" width="7.77734375" style="329" customWidth="1"/>
    <col min="5" max="5" width="1.77734375" style="329" customWidth="1"/>
    <col min="6" max="6" width="7.77734375" style="329" customWidth="1"/>
    <col min="7" max="7" width="8.6640625" style="329" customWidth="1"/>
    <col min="8" max="8" width="7.77734375" style="329" customWidth="1"/>
    <col min="9" max="9" width="1.77734375" style="329" customWidth="1"/>
    <col min="10" max="10" width="7.77734375" style="329" customWidth="1"/>
    <col min="11" max="11" width="8.6640625" style="329" customWidth="1"/>
    <col min="12" max="12" width="7.77734375" style="329" customWidth="1"/>
    <col min="13" max="13" width="1.77734375" style="329" customWidth="1"/>
    <col min="14" max="14" width="7.77734375" style="329" customWidth="1"/>
    <col min="15" max="15" width="8.6640625" style="329" customWidth="1"/>
    <col min="16" max="16" width="7.77734375" style="329" customWidth="1"/>
    <col min="17" max="17" width="1.77734375" style="329" customWidth="1"/>
    <col min="18" max="18" width="7.77734375" style="329" customWidth="1"/>
    <col min="19" max="19" width="8.6640625" style="329" customWidth="1"/>
    <col min="20" max="20" width="7.77734375" style="329" customWidth="1"/>
    <col min="21" max="16384" width="8.88671875" style="329"/>
  </cols>
  <sheetData>
    <row r="1" spans="1:25" ht="24" customHeight="1">
      <c r="A1" s="404" t="s">
        <v>341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</row>
    <row r="2" spans="1:25" ht="20.100000000000001" customHeight="1">
      <c r="A2" s="50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405"/>
      <c r="Q2" s="56"/>
      <c r="R2" s="56"/>
      <c r="S2" s="56"/>
      <c r="T2" s="56"/>
    </row>
    <row r="3" spans="1:25" ht="20.100000000000001" customHeight="1" thickBot="1">
      <c r="A3" s="57"/>
      <c r="B3" s="770" t="s">
        <v>342</v>
      </c>
      <c r="C3" s="770"/>
      <c r="D3" s="770"/>
      <c r="E3" s="249"/>
      <c r="F3" s="770" t="s">
        <v>343</v>
      </c>
      <c r="G3" s="770"/>
      <c r="H3" s="770"/>
      <c r="I3" s="249"/>
      <c r="J3" s="770" t="s">
        <v>344</v>
      </c>
      <c r="K3" s="770"/>
      <c r="L3" s="770"/>
      <c r="M3" s="249"/>
      <c r="N3" s="770" t="s">
        <v>345</v>
      </c>
      <c r="O3" s="770"/>
      <c r="P3" s="770"/>
      <c r="Q3" s="249"/>
      <c r="R3" s="770" t="s">
        <v>346</v>
      </c>
      <c r="S3" s="770"/>
      <c r="T3" s="770"/>
    </row>
    <row r="4" spans="1:25" s="407" customFormat="1" ht="13.5" customHeight="1">
      <c r="A4" s="406"/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</row>
    <row r="5" spans="1:25" s="409" customFormat="1" ht="27.95" customHeight="1">
      <c r="A5" s="774" t="s">
        <v>306</v>
      </c>
      <c r="B5" s="777" t="s">
        <v>348</v>
      </c>
      <c r="C5" s="769" t="s">
        <v>309</v>
      </c>
      <c r="D5" s="773"/>
      <c r="E5" s="408"/>
      <c r="F5" s="771" t="s">
        <v>347</v>
      </c>
      <c r="G5" s="769" t="s">
        <v>309</v>
      </c>
      <c r="H5" s="773"/>
      <c r="I5" s="408"/>
      <c r="J5" s="771" t="s">
        <v>347</v>
      </c>
      <c r="K5" s="769" t="s">
        <v>309</v>
      </c>
      <c r="L5" s="773"/>
      <c r="M5" s="408"/>
      <c r="N5" s="774" t="s">
        <v>347</v>
      </c>
      <c r="O5" s="768" t="s">
        <v>309</v>
      </c>
      <c r="P5" s="769"/>
      <c r="Q5" s="408"/>
      <c r="R5" s="774" t="s">
        <v>347</v>
      </c>
      <c r="S5" s="768" t="s">
        <v>309</v>
      </c>
      <c r="T5" s="769"/>
    </row>
    <row r="6" spans="1:25" s="409" customFormat="1" ht="27.95" customHeight="1">
      <c r="A6" s="776"/>
      <c r="B6" s="778"/>
      <c r="C6" s="410" t="s">
        <v>349</v>
      </c>
      <c r="D6" s="411" t="s">
        <v>350</v>
      </c>
      <c r="E6" s="408"/>
      <c r="F6" s="772"/>
      <c r="G6" s="410" t="s">
        <v>349</v>
      </c>
      <c r="H6" s="411" t="s">
        <v>350</v>
      </c>
      <c r="I6" s="408"/>
      <c r="J6" s="772"/>
      <c r="K6" s="410" t="s">
        <v>349</v>
      </c>
      <c r="L6" s="411" t="s">
        <v>350</v>
      </c>
      <c r="M6" s="408"/>
      <c r="N6" s="775"/>
      <c r="O6" s="410" t="s">
        <v>349</v>
      </c>
      <c r="P6" s="411" t="s">
        <v>350</v>
      </c>
      <c r="Q6" s="408"/>
      <c r="R6" s="775"/>
      <c r="S6" s="410" t="s">
        <v>349</v>
      </c>
      <c r="T6" s="411" t="s">
        <v>350</v>
      </c>
    </row>
    <row r="7" spans="1:25" s="417" customFormat="1" ht="27.95" customHeight="1" thickBot="1">
      <c r="A7" s="412" t="s">
        <v>11</v>
      </c>
      <c r="B7" s="413">
        <f>SUM(B8:B12)</f>
        <v>20520</v>
      </c>
      <c r="C7" s="413">
        <f>SUM(C8:C12)</f>
        <v>21017</v>
      </c>
      <c r="D7" s="414">
        <f>SUM(D8:D12)</f>
        <v>100</v>
      </c>
      <c r="E7" s="415"/>
      <c r="F7" s="413">
        <f>SUM(F8:F12)</f>
        <v>34856</v>
      </c>
      <c r="G7" s="413">
        <f>SUM(G8:G12)</f>
        <v>30037</v>
      </c>
      <c r="H7" s="414">
        <f>SUM(H8:H12)</f>
        <v>100</v>
      </c>
      <c r="I7" s="415"/>
      <c r="J7" s="413">
        <f>SUM(J8:J12)</f>
        <v>37230</v>
      </c>
      <c r="K7" s="413">
        <f>SUM(K8:K12)</f>
        <v>27568</v>
      </c>
      <c r="L7" s="414">
        <f>SUM(L8:L12)</f>
        <v>100</v>
      </c>
      <c r="M7" s="415"/>
      <c r="N7" s="413">
        <f>SUM(N8:N12)</f>
        <v>42913</v>
      </c>
      <c r="O7" s="413">
        <f>SUM(O8:O12)</f>
        <v>32871</v>
      </c>
      <c r="P7" s="414">
        <f>SUM(P8:P12)</f>
        <v>100</v>
      </c>
      <c r="Q7" s="415"/>
      <c r="R7" s="413">
        <f>SUM(R8:R12)</f>
        <v>39673</v>
      </c>
      <c r="S7" s="413">
        <f>SUM(S8:S12)</f>
        <v>27091</v>
      </c>
      <c r="T7" s="414">
        <f>SUM(T8:T12)</f>
        <v>100</v>
      </c>
      <c r="U7" s="416"/>
      <c r="V7" s="416"/>
    </row>
    <row r="8" spans="1:25" s="417" customFormat="1" ht="42.75" customHeight="1" thickTop="1">
      <c r="A8" s="418" t="s">
        <v>351</v>
      </c>
      <c r="B8" s="419">
        <v>4385</v>
      </c>
      <c r="C8" s="420">
        <v>4219</v>
      </c>
      <c r="D8" s="421">
        <v>20.100000000000001</v>
      </c>
      <c r="E8" s="415"/>
      <c r="F8" s="419">
        <v>6660</v>
      </c>
      <c r="G8" s="420">
        <v>4782</v>
      </c>
      <c r="H8" s="421">
        <v>15.9</v>
      </c>
      <c r="I8" s="415"/>
      <c r="J8" s="419">
        <v>5349</v>
      </c>
      <c r="K8" s="420">
        <v>3664</v>
      </c>
      <c r="L8" s="421">
        <v>13.3</v>
      </c>
      <c r="M8" s="415"/>
      <c r="N8" s="419">
        <v>4631</v>
      </c>
      <c r="O8" s="420">
        <v>2966</v>
      </c>
      <c r="P8" s="421">
        <v>9</v>
      </c>
      <c r="Q8" s="415"/>
      <c r="R8" s="419">
        <v>6655</v>
      </c>
      <c r="S8" s="420">
        <v>4944</v>
      </c>
      <c r="T8" s="421">
        <v>19.399999999999999</v>
      </c>
      <c r="U8" s="416"/>
      <c r="V8" s="416"/>
      <c r="W8" s="422"/>
      <c r="X8" s="422"/>
      <c r="Y8" s="422"/>
    </row>
    <row r="9" spans="1:25" s="417" customFormat="1" ht="27.95" customHeight="1">
      <c r="A9" s="418" t="s">
        <v>352</v>
      </c>
      <c r="B9" s="423">
        <v>7690</v>
      </c>
      <c r="C9" s="424">
        <v>8852</v>
      </c>
      <c r="D9" s="421">
        <v>42.1</v>
      </c>
      <c r="E9" s="415"/>
      <c r="F9" s="423">
        <v>7459</v>
      </c>
      <c r="G9" s="424">
        <v>5085</v>
      </c>
      <c r="H9" s="421">
        <v>16.899999999999999</v>
      </c>
      <c r="I9" s="415"/>
      <c r="J9" s="423">
        <v>7013</v>
      </c>
      <c r="K9" s="424">
        <v>1783</v>
      </c>
      <c r="L9" s="421">
        <v>6.4</v>
      </c>
      <c r="M9" s="415"/>
      <c r="N9" s="423">
        <v>9508</v>
      </c>
      <c r="O9" s="424">
        <v>8633</v>
      </c>
      <c r="P9" s="421">
        <v>26.3</v>
      </c>
      <c r="Q9" s="415"/>
      <c r="R9" s="423">
        <v>4444</v>
      </c>
      <c r="S9" s="424">
        <v>3384</v>
      </c>
      <c r="T9" s="421">
        <v>11.8</v>
      </c>
      <c r="U9" s="416"/>
      <c r="V9" s="416"/>
      <c r="W9" s="422"/>
      <c r="X9" s="422"/>
      <c r="Y9" s="422"/>
    </row>
    <row r="10" spans="1:25" s="417" customFormat="1" ht="27.95" customHeight="1">
      <c r="A10" s="418" t="s">
        <v>353</v>
      </c>
      <c r="B10" s="423">
        <v>283</v>
      </c>
      <c r="C10" s="424">
        <v>283</v>
      </c>
      <c r="D10" s="421">
        <v>1.3</v>
      </c>
      <c r="E10" s="425"/>
      <c r="F10" s="423">
        <v>647</v>
      </c>
      <c r="G10" s="424">
        <v>563</v>
      </c>
      <c r="H10" s="421">
        <v>1.9</v>
      </c>
      <c r="I10" s="415"/>
      <c r="J10" s="423">
        <v>420</v>
      </c>
      <c r="K10" s="424">
        <v>334</v>
      </c>
      <c r="L10" s="421">
        <v>1.2</v>
      </c>
      <c r="M10" s="415"/>
      <c r="N10" s="423">
        <v>205</v>
      </c>
      <c r="O10" s="424">
        <v>242</v>
      </c>
      <c r="P10" s="421">
        <v>0.7</v>
      </c>
      <c r="Q10" s="415"/>
      <c r="R10" s="423">
        <v>216</v>
      </c>
      <c r="S10" s="424">
        <v>114</v>
      </c>
      <c r="T10" s="421">
        <v>0.4</v>
      </c>
      <c r="U10" s="416"/>
      <c r="V10" s="416"/>
      <c r="W10" s="422"/>
      <c r="X10" s="422"/>
      <c r="Y10" s="422"/>
    </row>
    <row r="11" spans="1:25" s="417" customFormat="1" ht="27.95" customHeight="1">
      <c r="A11" s="418" t="s">
        <v>354</v>
      </c>
      <c r="B11" s="423">
        <v>2138</v>
      </c>
      <c r="C11" s="424">
        <v>2230</v>
      </c>
      <c r="D11" s="421">
        <v>10.6</v>
      </c>
      <c r="E11" s="425"/>
      <c r="F11" s="423">
        <v>4625</v>
      </c>
      <c r="G11" s="424">
        <v>3079</v>
      </c>
      <c r="H11" s="421">
        <v>10.3</v>
      </c>
      <c r="I11" s="415"/>
      <c r="J11" s="423">
        <v>4160</v>
      </c>
      <c r="K11" s="424">
        <v>2138</v>
      </c>
      <c r="L11" s="421">
        <v>7.8</v>
      </c>
      <c r="M11" s="415"/>
      <c r="N11" s="423">
        <v>6479</v>
      </c>
      <c r="O11" s="424">
        <v>2828</v>
      </c>
      <c r="P11" s="421">
        <v>8.6</v>
      </c>
      <c r="Q11" s="415"/>
      <c r="R11" s="423">
        <v>5333</v>
      </c>
      <c r="S11" s="424">
        <v>2741</v>
      </c>
      <c r="T11" s="421">
        <v>9.6</v>
      </c>
      <c r="U11" s="416"/>
      <c r="V11" s="416"/>
      <c r="W11" s="422"/>
      <c r="X11" s="422"/>
      <c r="Y11" s="422"/>
    </row>
    <row r="12" spans="1:25" s="417" customFormat="1" ht="27.95" customHeight="1">
      <c r="A12" s="426" t="s">
        <v>355</v>
      </c>
      <c r="B12" s="427">
        <v>6024</v>
      </c>
      <c r="C12" s="428">
        <v>5433</v>
      </c>
      <c r="D12" s="429">
        <v>25.9</v>
      </c>
      <c r="E12" s="425"/>
      <c r="F12" s="427">
        <v>15465</v>
      </c>
      <c r="G12" s="428">
        <v>16528</v>
      </c>
      <c r="H12" s="429">
        <v>55</v>
      </c>
      <c r="I12" s="415"/>
      <c r="J12" s="427">
        <v>20288</v>
      </c>
      <c r="K12" s="428">
        <v>19649</v>
      </c>
      <c r="L12" s="429">
        <v>71.3</v>
      </c>
      <c r="M12" s="415"/>
      <c r="N12" s="427">
        <v>22090</v>
      </c>
      <c r="O12" s="428">
        <v>18202</v>
      </c>
      <c r="P12" s="429">
        <v>55.4</v>
      </c>
      <c r="Q12" s="415"/>
      <c r="R12" s="427">
        <v>23025</v>
      </c>
      <c r="S12" s="428">
        <v>15908</v>
      </c>
      <c r="T12" s="430">
        <v>58.8</v>
      </c>
      <c r="U12" s="416"/>
      <c r="V12" s="416"/>
      <c r="W12" s="422"/>
      <c r="X12" s="422"/>
      <c r="Y12" s="422"/>
    </row>
    <row r="13" spans="1:25" s="417" customFormat="1" ht="20.100000000000001" customHeight="1">
      <c r="A13" s="431"/>
      <c r="B13" s="432"/>
      <c r="C13" s="432"/>
      <c r="D13" s="433"/>
      <c r="E13" s="425"/>
      <c r="F13" s="432"/>
      <c r="G13" s="432"/>
      <c r="H13" s="433"/>
      <c r="I13" s="415"/>
      <c r="J13" s="432"/>
      <c r="K13" s="432"/>
      <c r="L13" s="433"/>
      <c r="M13" s="415"/>
      <c r="N13" s="432"/>
      <c r="O13" s="432"/>
      <c r="P13" s="433"/>
      <c r="Q13" s="415"/>
      <c r="R13" s="432"/>
      <c r="S13" s="432"/>
      <c r="T13" s="433"/>
      <c r="U13" s="416"/>
      <c r="V13" s="416"/>
      <c r="W13" s="422"/>
      <c r="X13" s="422"/>
      <c r="Y13" s="422"/>
    </row>
    <row r="14" spans="1:25" s="417" customFormat="1" ht="20.100000000000001" customHeight="1">
      <c r="A14" s="431"/>
      <c r="B14" s="432"/>
      <c r="C14" s="432"/>
      <c r="D14" s="433"/>
      <c r="E14" s="425"/>
      <c r="F14" s="432"/>
      <c r="G14" s="432"/>
      <c r="H14" s="433"/>
      <c r="I14" s="415"/>
      <c r="J14" s="432"/>
      <c r="K14" s="432"/>
      <c r="L14" s="433"/>
      <c r="M14" s="415"/>
      <c r="N14" s="432"/>
      <c r="O14" s="432"/>
      <c r="P14" s="433"/>
      <c r="Q14" s="415"/>
      <c r="R14" s="432"/>
      <c r="S14" s="432"/>
      <c r="T14" s="433"/>
      <c r="U14" s="416"/>
      <c r="V14" s="416"/>
      <c r="W14" s="422"/>
      <c r="X14" s="422"/>
      <c r="Y14" s="422"/>
    </row>
    <row r="15" spans="1:25" s="417" customFormat="1" ht="20.100000000000001" customHeight="1">
      <c r="A15" s="431"/>
      <c r="B15" s="432"/>
      <c r="C15" s="432"/>
      <c r="D15" s="433"/>
      <c r="E15" s="425"/>
      <c r="F15" s="432"/>
      <c r="G15" s="432"/>
      <c r="H15" s="433"/>
      <c r="I15" s="415"/>
      <c r="J15" s="432"/>
      <c r="K15" s="432"/>
      <c r="L15" s="433"/>
      <c r="M15" s="415"/>
      <c r="N15" s="432"/>
      <c r="O15" s="432"/>
      <c r="P15" s="433"/>
      <c r="Q15" s="415"/>
      <c r="R15" s="432"/>
      <c r="S15" s="432"/>
      <c r="T15" s="433"/>
      <c r="U15" s="416"/>
      <c r="V15" s="416"/>
      <c r="W15" s="422"/>
      <c r="X15" s="422"/>
      <c r="Y15" s="422"/>
    </row>
    <row r="16" spans="1:25" ht="20.100000000000001" customHeight="1">
      <c r="A16" s="330"/>
      <c r="B16" s="330"/>
      <c r="C16" s="330"/>
      <c r="D16" s="330"/>
      <c r="E16" s="434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28"/>
      <c r="V16" s="328"/>
      <c r="W16" s="328"/>
      <c r="X16" s="328"/>
      <c r="Y16" s="328"/>
    </row>
    <row r="17" spans="1:25" ht="20.100000000000001" customHeight="1">
      <c r="A17" s="330"/>
      <c r="B17" s="330"/>
      <c r="C17" s="330"/>
      <c r="D17" s="330"/>
      <c r="E17" s="434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28"/>
      <c r="V17" s="328"/>
      <c r="W17" s="328"/>
      <c r="X17" s="328"/>
      <c r="Y17" s="328"/>
    </row>
    <row r="18" spans="1:25" ht="20.100000000000001" customHeight="1">
      <c r="A18" s="330"/>
      <c r="B18" s="330"/>
      <c r="C18" s="330"/>
      <c r="D18" s="330"/>
      <c r="E18" s="434"/>
      <c r="F18" s="330"/>
      <c r="G18" s="330"/>
      <c r="H18" s="330"/>
      <c r="I18" s="330"/>
      <c r="J18" s="330"/>
      <c r="K18" s="330"/>
      <c r="L18" s="330"/>
      <c r="M18" s="330"/>
      <c r="N18" s="435"/>
      <c r="O18" s="435"/>
      <c r="P18" s="435"/>
      <c r="Q18" s="435"/>
      <c r="R18" s="435"/>
      <c r="S18" s="330"/>
      <c r="T18" s="330"/>
    </row>
    <row r="19" spans="1:25" ht="20.100000000000001" customHeight="1">
      <c r="A19" s="330"/>
      <c r="B19" s="330"/>
      <c r="C19" s="330"/>
      <c r="D19" s="330"/>
      <c r="E19" s="434"/>
      <c r="F19" s="330"/>
      <c r="G19" s="330"/>
      <c r="H19" s="330"/>
      <c r="I19" s="330"/>
      <c r="J19" s="330"/>
      <c r="K19" s="330"/>
      <c r="L19" s="327"/>
      <c r="M19" s="436"/>
      <c r="N19" s="435"/>
      <c r="O19" s="435"/>
      <c r="P19" s="437"/>
      <c r="Q19" s="437"/>
      <c r="R19" s="437"/>
      <c r="S19" s="330"/>
      <c r="T19" s="330"/>
    </row>
    <row r="20" spans="1:25" ht="20.100000000000001" customHeight="1">
      <c r="A20" s="330"/>
      <c r="B20" s="330"/>
      <c r="C20" s="330"/>
      <c r="D20" s="330"/>
      <c r="E20" s="434"/>
      <c r="F20" s="330"/>
      <c r="G20" s="330"/>
      <c r="H20" s="330"/>
      <c r="I20" s="330"/>
      <c r="J20" s="330"/>
      <c r="K20" s="330"/>
      <c r="L20" s="327"/>
      <c r="M20" s="436"/>
      <c r="N20" s="435"/>
      <c r="O20" s="435"/>
      <c r="P20" s="437"/>
      <c r="Q20" s="437"/>
      <c r="R20" s="437"/>
      <c r="S20" s="330"/>
      <c r="T20" s="330"/>
    </row>
    <row r="21" spans="1:25" ht="20.100000000000001" customHeight="1">
      <c r="A21" s="330"/>
      <c r="B21" s="330"/>
      <c r="C21" s="330"/>
      <c r="D21" s="330"/>
      <c r="E21" s="434"/>
      <c r="F21" s="330"/>
      <c r="G21" s="330"/>
      <c r="H21" s="330"/>
      <c r="I21" s="330"/>
      <c r="J21" s="330"/>
      <c r="K21" s="330"/>
      <c r="L21" s="327"/>
      <c r="M21" s="436"/>
      <c r="N21" s="435"/>
      <c r="O21" s="435"/>
      <c r="P21" s="437"/>
      <c r="Q21" s="437"/>
      <c r="R21" s="437"/>
      <c r="S21" s="330"/>
      <c r="T21" s="330"/>
    </row>
    <row r="22" spans="1:25" ht="20.100000000000001" customHeight="1">
      <c r="A22" s="330"/>
      <c r="B22" s="330"/>
      <c r="C22" s="330"/>
      <c r="D22" s="330"/>
      <c r="E22" s="434"/>
      <c r="F22" s="330"/>
      <c r="G22" s="330"/>
      <c r="H22" s="330"/>
      <c r="I22" s="330"/>
      <c r="J22" s="330"/>
      <c r="K22" s="330"/>
      <c r="L22" s="327"/>
      <c r="M22" s="436"/>
      <c r="N22" s="435"/>
      <c r="O22" s="435"/>
      <c r="P22" s="437"/>
      <c r="Q22" s="437"/>
      <c r="R22" s="437"/>
      <c r="S22" s="330"/>
      <c r="T22" s="330"/>
    </row>
    <row r="23" spans="1:25" ht="20.100000000000001" customHeight="1">
      <c r="A23" s="330"/>
      <c r="B23" s="330"/>
      <c r="C23" s="330"/>
      <c r="D23" s="330"/>
      <c r="E23" s="434"/>
      <c r="F23" s="330"/>
      <c r="G23" s="330"/>
      <c r="H23" s="330"/>
      <c r="I23" s="330"/>
      <c r="J23" s="330"/>
      <c r="K23" s="330"/>
      <c r="L23" s="330"/>
      <c r="M23" s="436"/>
      <c r="N23" s="435"/>
      <c r="O23" s="435"/>
      <c r="P23" s="437"/>
      <c r="Q23" s="437"/>
      <c r="R23" s="437"/>
      <c r="S23" s="330"/>
      <c r="T23" s="330"/>
    </row>
    <row r="24" spans="1:25" ht="20.100000000000001" customHeight="1">
      <c r="A24" s="330"/>
      <c r="B24" s="330"/>
      <c r="C24" s="330"/>
      <c r="D24" s="330"/>
      <c r="E24" s="434"/>
      <c r="F24" s="330"/>
      <c r="G24" s="330"/>
      <c r="H24" s="330"/>
      <c r="I24" s="330"/>
      <c r="J24" s="330"/>
      <c r="K24" s="330"/>
      <c r="L24" s="330"/>
      <c r="M24" s="330"/>
      <c r="N24" s="330"/>
      <c r="O24" s="330"/>
      <c r="P24" s="330"/>
      <c r="Q24" s="330"/>
      <c r="R24" s="330"/>
      <c r="S24" s="330"/>
      <c r="T24" s="330"/>
    </row>
    <row r="25" spans="1:25" ht="20.100000000000001" customHeight="1">
      <c r="A25" s="330"/>
      <c r="B25" s="330"/>
      <c r="C25" s="330"/>
      <c r="D25" s="330"/>
      <c r="E25" s="434"/>
      <c r="F25" s="330"/>
      <c r="G25" s="330"/>
      <c r="H25" s="330"/>
      <c r="I25" s="330"/>
      <c r="J25" s="330"/>
      <c r="K25" s="330"/>
      <c r="L25" s="330"/>
      <c r="M25" s="330"/>
      <c r="N25" s="330"/>
      <c r="O25" s="330"/>
      <c r="P25" s="330"/>
      <c r="Q25" s="330"/>
      <c r="R25" s="330"/>
      <c r="S25" s="330"/>
      <c r="T25" s="330"/>
    </row>
    <row r="26" spans="1:25" ht="20.100000000000001" customHeight="1">
      <c r="A26" s="330"/>
      <c r="B26" s="330"/>
      <c r="C26" s="330"/>
      <c r="D26" s="330"/>
      <c r="E26" s="434"/>
      <c r="F26" s="330"/>
      <c r="G26" s="330"/>
      <c r="H26" s="330"/>
      <c r="I26" s="330"/>
      <c r="J26" s="330"/>
      <c r="K26" s="330"/>
      <c r="L26" s="330"/>
      <c r="M26" s="330"/>
      <c r="N26" s="330"/>
      <c r="O26" s="330"/>
      <c r="P26" s="330"/>
      <c r="Q26" s="330"/>
      <c r="R26" s="330"/>
      <c r="S26" s="330"/>
      <c r="T26" s="330"/>
    </row>
    <row r="27" spans="1:25" ht="20.100000000000001" customHeight="1">
      <c r="A27" s="330"/>
      <c r="B27" s="330"/>
      <c r="C27" s="330"/>
      <c r="D27" s="330"/>
      <c r="E27" s="434"/>
      <c r="F27" s="330"/>
      <c r="G27" s="330"/>
    </row>
    <row r="28" spans="1:25" ht="20.100000000000001" customHeight="1">
      <c r="A28" s="330"/>
      <c r="B28" s="330"/>
      <c r="C28" s="330"/>
      <c r="D28" s="330"/>
      <c r="E28" s="434"/>
      <c r="F28" s="330"/>
      <c r="G28" s="330"/>
    </row>
    <row r="29" spans="1:25" ht="20.100000000000001" customHeight="1">
      <c r="A29" s="330"/>
      <c r="B29" s="330"/>
      <c r="C29" s="330"/>
      <c r="D29" s="330"/>
      <c r="E29" s="434"/>
      <c r="F29" s="330"/>
      <c r="G29" s="330"/>
    </row>
    <row r="30" spans="1:25" ht="20.100000000000001" customHeight="1">
      <c r="A30" s="330"/>
      <c r="B30" s="330"/>
      <c r="C30" s="330"/>
      <c r="D30" s="330"/>
      <c r="E30" s="434"/>
      <c r="F30" s="330"/>
      <c r="G30" s="330"/>
    </row>
    <row r="31" spans="1:25" ht="20.100000000000001" customHeight="1">
      <c r="A31" s="330"/>
      <c r="B31" s="330"/>
      <c r="C31" s="330"/>
      <c r="D31" s="330"/>
      <c r="E31" s="434"/>
      <c r="F31" s="330"/>
      <c r="G31" s="330"/>
    </row>
    <row r="32" spans="1:25" ht="20.100000000000001" customHeight="1">
      <c r="A32" s="330"/>
      <c r="B32" s="330"/>
      <c r="C32" s="330"/>
      <c r="D32" s="330"/>
      <c r="E32" s="434"/>
      <c r="F32" s="330"/>
      <c r="G32" s="330"/>
    </row>
    <row r="33" spans="1:7" ht="20.100000000000001" customHeight="1">
      <c r="A33" s="330"/>
      <c r="B33" s="330"/>
      <c r="C33" s="330"/>
      <c r="D33" s="330"/>
      <c r="E33" s="434"/>
      <c r="F33" s="330"/>
      <c r="G33" s="330"/>
    </row>
    <row r="34" spans="1:7" ht="20.100000000000001" customHeight="1">
      <c r="A34" s="330"/>
      <c r="B34" s="330"/>
      <c r="C34" s="330"/>
      <c r="D34" s="330"/>
      <c r="E34" s="434"/>
      <c r="F34" s="330"/>
      <c r="G34" s="330"/>
    </row>
    <row r="35" spans="1:7" ht="20.100000000000001" customHeight="1">
      <c r="A35" s="330"/>
      <c r="B35" s="330"/>
      <c r="C35" s="330"/>
      <c r="D35" s="330"/>
      <c r="E35" s="434"/>
      <c r="F35" s="330"/>
      <c r="G35" s="330"/>
    </row>
    <row r="36" spans="1:7" ht="20.100000000000001" customHeight="1">
      <c r="A36" s="330"/>
      <c r="B36" s="330"/>
      <c r="C36" s="330"/>
      <c r="D36" s="330"/>
      <c r="E36" s="330"/>
      <c r="F36" s="330"/>
      <c r="G36" s="330"/>
    </row>
    <row r="37" spans="1:7" ht="20.100000000000001" customHeight="1">
      <c r="A37" s="330"/>
      <c r="B37" s="330"/>
      <c r="C37" s="330"/>
      <c r="D37" s="330"/>
      <c r="E37" s="330"/>
      <c r="F37" s="330"/>
      <c r="G37" s="330"/>
    </row>
    <row r="38" spans="1:7" ht="20.100000000000001" customHeight="1">
      <c r="A38" s="330"/>
      <c r="B38" s="330"/>
      <c r="C38" s="330"/>
      <c r="D38" s="330"/>
      <c r="E38" s="330"/>
      <c r="F38" s="330"/>
      <c r="G38" s="330"/>
    </row>
    <row r="39" spans="1:7" ht="20.100000000000001" customHeight="1">
      <c r="A39" s="330"/>
      <c r="B39" s="330"/>
      <c r="C39" s="330"/>
      <c r="D39" s="330"/>
      <c r="E39" s="330"/>
      <c r="F39" s="330"/>
      <c r="G39" s="330"/>
    </row>
    <row r="40" spans="1:7" ht="20.100000000000001" customHeight="1">
      <c r="A40" s="330"/>
      <c r="B40" s="330"/>
      <c r="C40" s="330"/>
      <c r="D40" s="330"/>
      <c r="E40" s="330"/>
      <c r="F40" s="330"/>
      <c r="G40" s="330"/>
    </row>
    <row r="41" spans="1:7" ht="20.100000000000001" customHeight="1">
      <c r="A41" s="330"/>
      <c r="B41" s="330"/>
      <c r="C41" s="330"/>
      <c r="D41" s="330"/>
      <c r="E41" s="330"/>
      <c r="F41" s="330"/>
      <c r="G41" s="330"/>
    </row>
    <row r="42" spans="1:7" ht="20.100000000000001" customHeight="1">
      <c r="A42" s="330"/>
      <c r="B42" s="330"/>
      <c r="C42" s="330"/>
      <c r="D42" s="330"/>
      <c r="E42" s="330"/>
      <c r="F42" s="330"/>
      <c r="G42" s="330"/>
    </row>
    <row r="43" spans="1:7" ht="20.100000000000001" customHeight="1">
      <c r="A43" s="330"/>
      <c r="B43" s="330"/>
      <c r="C43" s="330"/>
      <c r="D43" s="330"/>
      <c r="E43" s="434"/>
      <c r="F43" s="330"/>
      <c r="G43" s="330"/>
    </row>
    <row r="44" spans="1:7" ht="20.100000000000001" customHeight="1">
      <c r="A44" s="330"/>
      <c r="B44" s="330"/>
      <c r="C44" s="330"/>
      <c r="D44" s="330"/>
      <c r="E44" s="434"/>
      <c r="F44" s="330"/>
      <c r="G44" s="330"/>
    </row>
    <row r="45" spans="1:7" ht="20.100000000000001" customHeight="1">
      <c r="A45" s="330"/>
      <c r="B45" s="330"/>
      <c r="C45" s="330"/>
      <c r="D45" s="330"/>
      <c r="E45" s="434"/>
      <c r="F45" s="330"/>
      <c r="G45" s="330"/>
    </row>
    <row r="46" spans="1:7" ht="20.100000000000001" customHeight="1">
      <c r="A46" s="330"/>
      <c r="B46" s="330"/>
      <c r="C46" s="330"/>
      <c r="D46" s="330"/>
      <c r="E46" s="434"/>
      <c r="F46" s="330"/>
      <c r="G46" s="330"/>
    </row>
    <row r="47" spans="1:7" ht="20.100000000000001" customHeight="1">
      <c r="A47" s="330"/>
      <c r="B47" s="330"/>
      <c r="C47" s="330"/>
      <c r="D47" s="330"/>
      <c r="E47" s="434"/>
      <c r="F47" s="330"/>
      <c r="G47" s="330"/>
    </row>
    <row r="48" spans="1:7" ht="20.100000000000001" customHeight="1">
      <c r="A48" s="330"/>
      <c r="B48" s="330"/>
      <c r="C48" s="330"/>
      <c r="D48" s="330"/>
      <c r="E48" s="434"/>
      <c r="F48" s="330"/>
      <c r="G48" s="330"/>
    </row>
    <row r="49" spans="1:7" ht="20.100000000000001" customHeight="1">
      <c r="A49" s="330"/>
      <c r="B49" s="330"/>
      <c r="C49" s="330"/>
      <c r="D49" s="330"/>
      <c r="E49" s="434"/>
      <c r="F49" s="330"/>
      <c r="G49" s="330"/>
    </row>
    <row r="50" spans="1:7" ht="20.100000000000001" customHeight="1">
      <c r="A50" s="330"/>
      <c r="B50" s="330"/>
      <c r="C50" s="330"/>
      <c r="D50" s="330"/>
      <c r="E50" s="434"/>
      <c r="F50" s="330"/>
      <c r="G50" s="330"/>
    </row>
    <row r="51" spans="1:7" ht="20.100000000000001" customHeight="1">
      <c r="A51" s="330"/>
      <c r="B51" s="330"/>
      <c r="C51" s="330"/>
      <c r="D51" s="330"/>
      <c r="E51" s="434"/>
      <c r="F51" s="330"/>
      <c r="G51" s="330"/>
    </row>
    <row r="52" spans="1:7" ht="20.100000000000001" customHeight="1">
      <c r="A52" s="330"/>
      <c r="B52" s="330"/>
      <c r="C52" s="330"/>
      <c r="D52" s="330"/>
      <c r="E52" s="434"/>
      <c r="F52" s="330"/>
      <c r="G52" s="330"/>
    </row>
    <row r="53" spans="1:7" ht="20.100000000000001" customHeight="1">
      <c r="A53" s="330"/>
      <c r="B53" s="330"/>
      <c r="C53" s="330"/>
      <c r="D53" s="330"/>
      <c r="E53" s="434"/>
      <c r="F53" s="330"/>
      <c r="G53" s="330"/>
    </row>
    <row r="54" spans="1:7" ht="20.100000000000001" customHeight="1">
      <c r="A54" s="330"/>
      <c r="B54" s="330"/>
      <c r="C54" s="330"/>
      <c r="D54" s="330"/>
      <c r="E54" s="434"/>
      <c r="F54" s="330"/>
      <c r="G54" s="330"/>
    </row>
    <row r="55" spans="1:7" ht="20.100000000000001" customHeight="1">
      <c r="A55" s="330"/>
      <c r="B55" s="330"/>
      <c r="C55" s="330"/>
      <c r="D55" s="330"/>
      <c r="E55" s="434"/>
      <c r="F55" s="330"/>
      <c r="G55" s="330"/>
    </row>
    <row r="56" spans="1:7" ht="20.100000000000001" customHeight="1">
      <c r="A56" s="330"/>
      <c r="B56" s="330"/>
      <c r="C56" s="330"/>
      <c r="D56" s="330"/>
      <c r="E56" s="434"/>
      <c r="F56" s="330"/>
      <c r="G56" s="330"/>
    </row>
    <row r="57" spans="1:7" ht="20.100000000000001" customHeight="1">
      <c r="A57" s="330"/>
      <c r="B57" s="330"/>
      <c r="C57" s="330"/>
      <c r="D57" s="330"/>
      <c r="E57" s="434"/>
      <c r="F57" s="330"/>
      <c r="G57" s="330"/>
    </row>
    <row r="58" spans="1:7" ht="20.100000000000001" customHeight="1">
      <c r="A58" s="330"/>
      <c r="B58" s="330"/>
      <c r="C58" s="330"/>
      <c r="D58" s="330"/>
      <c r="E58" s="434"/>
      <c r="F58" s="330"/>
      <c r="G58" s="330"/>
    </row>
    <row r="59" spans="1:7" ht="20.100000000000001" customHeight="1">
      <c r="A59" s="330"/>
      <c r="B59" s="330"/>
      <c r="C59" s="330"/>
      <c r="D59" s="330"/>
      <c r="E59" s="434"/>
      <c r="F59" s="330"/>
      <c r="G59" s="330"/>
    </row>
    <row r="60" spans="1:7" ht="20.100000000000001" customHeight="1">
      <c r="A60" s="330"/>
      <c r="B60" s="330"/>
      <c r="C60" s="330"/>
      <c r="D60" s="330"/>
      <c r="E60" s="434"/>
      <c r="F60" s="330"/>
      <c r="G60" s="330"/>
    </row>
    <row r="61" spans="1:7" ht="20.100000000000001" customHeight="1">
      <c r="A61" s="330"/>
      <c r="B61" s="330"/>
      <c r="C61" s="330"/>
      <c r="D61" s="330"/>
      <c r="E61" s="434"/>
      <c r="F61" s="330"/>
      <c r="G61" s="330"/>
    </row>
    <row r="62" spans="1:7" ht="20.100000000000001" customHeight="1">
      <c r="A62" s="330"/>
      <c r="B62" s="330"/>
      <c r="C62" s="330"/>
      <c r="D62" s="330"/>
      <c r="E62" s="434"/>
      <c r="F62" s="330"/>
      <c r="G62" s="330"/>
    </row>
    <row r="63" spans="1:7" ht="20.100000000000001" customHeight="1">
      <c r="A63" s="330"/>
      <c r="B63" s="330"/>
      <c r="C63" s="330"/>
      <c r="D63" s="330"/>
      <c r="E63" s="434"/>
      <c r="F63" s="330"/>
      <c r="G63" s="330"/>
    </row>
    <row r="64" spans="1:7" ht="20.100000000000001" customHeight="1">
      <c r="A64" s="330"/>
      <c r="B64" s="330"/>
      <c r="C64" s="330"/>
      <c r="D64" s="330"/>
      <c r="E64" s="434"/>
      <c r="F64" s="330"/>
      <c r="G64" s="330"/>
    </row>
    <row r="65" spans="1:7" ht="20.100000000000001" customHeight="1">
      <c r="A65" s="330"/>
      <c r="B65" s="330"/>
      <c r="C65" s="330"/>
      <c r="D65" s="330"/>
      <c r="E65" s="434"/>
      <c r="F65" s="330"/>
      <c r="G65" s="330"/>
    </row>
    <row r="66" spans="1:7" ht="20.100000000000001" customHeight="1">
      <c r="A66" s="330"/>
      <c r="B66" s="330"/>
      <c r="C66" s="330"/>
      <c r="D66" s="330"/>
      <c r="E66" s="434"/>
      <c r="F66" s="330"/>
      <c r="G66" s="330"/>
    </row>
    <row r="67" spans="1:7" ht="20.100000000000001" customHeight="1">
      <c r="A67" s="330"/>
      <c r="B67" s="330"/>
      <c r="C67" s="330"/>
      <c r="D67" s="330"/>
      <c r="E67" s="434"/>
      <c r="F67" s="330"/>
      <c r="G67" s="330"/>
    </row>
    <row r="68" spans="1:7" ht="20.100000000000001" customHeight="1">
      <c r="A68" s="330"/>
      <c r="B68" s="330"/>
      <c r="C68" s="330"/>
      <c r="D68" s="330"/>
      <c r="E68" s="434"/>
      <c r="F68" s="330"/>
      <c r="G68" s="330"/>
    </row>
    <row r="69" spans="1:7" ht="20.100000000000001" customHeight="1">
      <c r="A69" s="330"/>
      <c r="B69" s="330"/>
      <c r="C69" s="330"/>
      <c r="D69" s="330"/>
      <c r="E69" s="330"/>
      <c r="F69" s="330"/>
      <c r="G69" s="330"/>
    </row>
    <row r="70" spans="1:7" ht="20.100000000000001" customHeight="1">
      <c r="A70" s="330"/>
      <c r="B70" s="330"/>
      <c r="C70" s="330"/>
      <c r="D70" s="330"/>
      <c r="E70" s="330"/>
      <c r="F70" s="330"/>
      <c r="G70" s="330"/>
    </row>
    <row r="71" spans="1:7" ht="20.100000000000001" customHeight="1">
      <c r="A71" s="330"/>
      <c r="B71" s="330"/>
      <c r="C71" s="330"/>
      <c r="D71" s="330"/>
      <c r="E71" s="330"/>
      <c r="F71" s="330"/>
      <c r="G71" s="330"/>
    </row>
    <row r="72" spans="1:7" ht="20.100000000000001" customHeight="1">
      <c r="A72" s="330"/>
      <c r="B72" s="330"/>
      <c r="C72" s="330"/>
      <c r="D72" s="330"/>
      <c r="E72" s="330"/>
      <c r="F72" s="330"/>
      <c r="G72" s="330"/>
    </row>
    <row r="73" spans="1:7" ht="20.100000000000001" customHeight="1">
      <c r="A73" s="330"/>
      <c r="B73" s="330"/>
      <c r="C73" s="330"/>
      <c r="D73" s="330"/>
      <c r="E73" s="330"/>
      <c r="F73" s="330"/>
      <c r="G73" s="330"/>
    </row>
  </sheetData>
  <mergeCells count="16">
    <mergeCell ref="A5:A6"/>
    <mergeCell ref="B5:B6"/>
    <mergeCell ref="C5:D5"/>
    <mergeCell ref="F5:F6"/>
    <mergeCell ref="G5:H5"/>
    <mergeCell ref="S5:T5"/>
    <mergeCell ref="B3:D3"/>
    <mergeCell ref="F3:H3"/>
    <mergeCell ref="J3:L3"/>
    <mergeCell ref="N3:P3"/>
    <mergeCell ref="R3:T3"/>
    <mergeCell ref="J5:J6"/>
    <mergeCell ref="K5:L5"/>
    <mergeCell ref="N5:N6"/>
    <mergeCell ref="O5:P5"/>
    <mergeCell ref="R5:R6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79" firstPageNumber="19" orientation="landscape" r:id="rId1"/>
  <headerFooter differentOddEven="1" scaleWithDoc="0" alignWithMargins="0">
    <oddFooter>&amp;L&amp;9Ⅲ.부록&amp;C-&amp;P--&amp;R &amp;9 1. 업체현황(폐기물 처리업 허가업체 현황-코드별 분류)</oddFooter>
    <evenHeader>&amp;L&amp;9Ⅲ.부록&amp;C-&amp;P--&amp;R&amp;9 1. 업체현황(폐기물 처리업 허가업체 현황-코드별 분류)</even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view="pageBreakPreview" zoomScale="85" zoomScaleSheetLayoutView="85" workbookViewId="0"/>
  </sheetViews>
  <sheetFormatPr defaultRowHeight="13.5"/>
  <cols>
    <col min="1" max="1" width="0.44140625" customWidth="1"/>
    <col min="2" max="2" width="36.6640625" customWidth="1"/>
    <col min="3" max="3" width="20.5546875" customWidth="1"/>
    <col min="4" max="4" width="20.5546875" style="402" customWidth="1"/>
    <col min="5" max="5" width="20.5546875" customWidth="1"/>
    <col min="6" max="6" width="20.5546875" style="402" customWidth="1"/>
    <col min="7" max="7" width="20.5546875" customWidth="1"/>
    <col min="9" max="9" width="14.5546875" customWidth="1"/>
  </cols>
  <sheetData>
    <row r="1" spans="2:12" s="4" customFormat="1" ht="26.1" customHeight="1">
      <c r="B1" s="75" t="s">
        <v>356</v>
      </c>
      <c r="C1" s="52"/>
      <c r="D1" s="340"/>
      <c r="E1" s="52"/>
      <c r="F1" s="340"/>
      <c r="G1" s="52"/>
      <c r="H1" s="52"/>
    </row>
    <row r="2" spans="2:12" s="4" customFormat="1" ht="20.100000000000001" customHeight="1" thickBot="1">
      <c r="B2" s="46"/>
      <c r="C2" s="52"/>
      <c r="D2" s="340"/>
      <c r="E2" s="52"/>
      <c r="F2" s="340"/>
      <c r="G2" s="52"/>
      <c r="H2" s="52"/>
      <c r="L2"/>
    </row>
    <row r="3" spans="2:12" s="344" customFormat="1" ht="21" customHeight="1">
      <c r="B3" s="779" t="s">
        <v>306</v>
      </c>
      <c r="C3" s="781" t="s">
        <v>307</v>
      </c>
      <c r="D3" s="781" t="s">
        <v>308</v>
      </c>
      <c r="E3" s="781"/>
      <c r="F3" s="781" t="s">
        <v>309</v>
      </c>
      <c r="G3" s="783"/>
      <c r="H3" s="345"/>
    </row>
    <row r="4" spans="2:12" s="344" customFormat="1" ht="21" customHeight="1">
      <c r="B4" s="780"/>
      <c r="C4" s="782"/>
      <c r="D4" s="438" t="s">
        <v>357</v>
      </c>
      <c r="E4" s="439" t="s">
        <v>33</v>
      </c>
      <c r="F4" s="438" t="s">
        <v>358</v>
      </c>
      <c r="G4" s="440" t="s">
        <v>33</v>
      </c>
      <c r="H4" s="345"/>
    </row>
    <row r="5" spans="2:12" s="4" customFormat="1" ht="21" customHeight="1" thickBot="1">
      <c r="B5" s="441" t="s">
        <v>11</v>
      </c>
      <c r="C5" s="442">
        <f>SUM(C6:C21)</f>
        <v>1010</v>
      </c>
      <c r="D5" s="443">
        <f>SUM(D6:D21)</f>
        <v>2260872.0900000008</v>
      </c>
      <c r="E5" s="444">
        <f>SUM(E6:E21)</f>
        <v>99.999999999999986</v>
      </c>
      <c r="F5" s="443">
        <f>SUM(F6:F21)</f>
        <v>1418849.9389400003</v>
      </c>
      <c r="G5" s="445">
        <f>SUM(G6:G21)</f>
        <v>99.999999999999972</v>
      </c>
      <c r="H5" s="446"/>
      <c r="I5" s="389"/>
      <c r="J5" s="389"/>
      <c r="K5" s="389"/>
      <c r="L5" s="389"/>
    </row>
    <row r="6" spans="2:12" s="4" customFormat="1" ht="21" customHeight="1" thickTop="1">
      <c r="B6" s="447" t="s">
        <v>311</v>
      </c>
      <c r="C6" s="326">
        <v>113</v>
      </c>
      <c r="D6" s="448">
        <v>707318.65</v>
      </c>
      <c r="E6" s="449">
        <f>D6/$D$5*100</f>
        <v>31.285213043609193</v>
      </c>
      <c r="F6" s="448">
        <v>357889.88549999997</v>
      </c>
      <c r="G6" s="450">
        <f>F6/$F$5*100</f>
        <v>25.223941988352461</v>
      </c>
      <c r="H6" s="446"/>
      <c r="I6" s="389"/>
      <c r="J6" s="389"/>
      <c r="K6" s="389"/>
      <c r="L6" s="389"/>
    </row>
    <row r="7" spans="2:12" s="4" customFormat="1" ht="21" customHeight="1">
      <c r="B7" s="451" t="s">
        <v>312</v>
      </c>
      <c r="C7" s="452">
        <v>19</v>
      </c>
      <c r="D7" s="453">
        <v>23445.26</v>
      </c>
      <c r="E7" s="449">
        <f t="shared" ref="E7:E20" si="0">D7/$D$5*100</f>
        <v>1.0370007265647652</v>
      </c>
      <c r="F7" s="453">
        <v>16080.316000000001</v>
      </c>
      <c r="G7" s="450">
        <f t="shared" ref="G7:G20" si="1">F7/$F$5*100</f>
        <v>1.1333345097800367</v>
      </c>
      <c r="H7" s="446"/>
      <c r="I7" s="389"/>
      <c r="J7" s="389"/>
      <c r="K7" s="389"/>
      <c r="L7" s="389"/>
    </row>
    <row r="8" spans="2:12" s="4" customFormat="1" ht="21" customHeight="1">
      <c r="B8" s="451" t="s">
        <v>313</v>
      </c>
      <c r="C8" s="452">
        <v>503</v>
      </c>
      <c r="D8" s="453">
        <v>531232.36</v>
      </c>
      <c r="E8" s="449">
        <f t="shared" si="0"/>
        <v>23.496789683488899</v>
      </c>
      <c r="F8" s="453">
        <v>349191.61099999998</v>
      </c>
      <c r="G8" s="450">
        <f t="shared" si="1"/>
        <v>24.610890934729529</v>
      </c>
      <c r="H8" s="446"/>
      <c r="I8" s="389"/>
      <c r="J8" s="389"/>
      <c r="K8" s="389"/>
      <c r="L8" s="389"/>
    </row>
    <row r="9" spans="2:12" s="4" customFormat="1" ht="21" customHeight="1">
      <c r="B9" s="451" t="s">
        <v>314</v>
      </c>
      <c r="C9" s="452">
        <v>160</v>
      </c>
      <c r="D9" s="453">
        <v>761983.14</v>
      </c>
      <c r="E9" s="449">
        <f t="shared" si="0"/>
        <v>33.70306278582968</v>
      </c>
      <c r="F9" s="453">
        <v>408765.91019999998</v>
      </c>
      <c r="G9" s="450">
        <f t="shared" si="1"/>
        <v>28.809664713759819</v>
      </c>
      <c r="H9" s="446"/>
      <c r="I9" s="389"/>
      <c r="J9" s="389"/>
      <c r="K9" s="389"/>
      <c r="L9" s="389"/>
    </row>
    <row r="10" spans="2:12" s="4" customFormat="1" ht="21" customHeight="1">
      <c r="B10" s="451" t="s">
        <v>315</v>
      </c>
      <c r="C10" s="452">
        <v>95</v>
      </c>
      <c r="D10" s="453">
        <v>61691.1</v>
      </c>
      <c r="E10" s="449">
        <f t="shared" si="0"/>
        <v>2.7286417605340945</v>
      </c>
      <c r="F10" s="453">
        <v>28412.180039999999</v>
      </c>
      <c r="G10" s="450">
        <f t="shared" si="1"/>
        <v>2.0024795618080851</v>
      </c>
      <c r="H10" s="446"/>
      <c r="I10" s="389"/>
      <c r="J10" s="389"/>
      <c r="K10" s="389"/>
      <c r="L10" s="389"/>
    </row>
    <row r="11" spans="2:12" s="4" customFormat="1" ht="21" customHeight="1">
      <c r="B11" s="451" t="s">
        <v>316</v>
      </c>
      <c r="C11" s="452">
        <v>18</v>
      </c>
      <c r="D11" s="453">
        <v>9052.14</v>
      </c>
      <c r="E11" s="449">
        <f t="shared" si="0"/>
        <v>0.4003826682649701</v>
      </c>
      <c r="F11" s="453">
        <v>931.67700000000002</v>
      </c>
      <c r="G11" s="450">
        <f t="shared" si="1"/>
        <v>6.5664237945842308E-2</v>
      </c>
      <c r="H11" s="446"/>
      <c r="I11" s="389"/>
      <c r="J11" s="389"/>
      <c r="K11" s="389"/>
      <c r="L11" s="389"/>
    </row>
    <row r="12" spans="2:12" s="4" customFormat="1" ht="21" customHeight="1">
      <c r="B12" s="451" t="s">
        <v>317</v>
      </c>
      <c r="C12" s="452">
        <v>22</v>
      </c>
      <c r="D12" s="453">
        <v>52258.11</v>
      </c>
      <c r="E12" s="449">
        <f t="shared" si="0"/>
        <v>2.3114138226192167</v>
      </c>
      <c r="F12" s="453">
        <v>205301.20800000001</v>
      </c>
      <c r="G12" s="450">
        <f t="shared" si="1"/>
        <v>14.469550469401804</v>
      </c>
      <c r="H12" s="446"/>
      <c r="I12" s="389"/>
      <c r="J12" s="389"/>
      <c r="K12" s="389"/>
      <c r="L12" s="389"/>
    </row>
    <row r="13" spans="2:12" s="4" customFormat="1" ht="21" customHeight="1">
      <c r="B13" s="451" t="s">
        <v>320</v>
      </c>
      <c r="C13" s="452">
        <v>2</v>
      </c>
      <c r="D13" s="453">
        <v>11446.54</v>
      </c>
      <c r="E13" s="449">
        <f t="shared" si="0"/>
        <v>0.50628870384259539</v>
      </c>
      <c r="F13" s="453">
        <v>11440.55</v>
      </c>
      <c r="G13" s="450">
        <f t="shared" si="1"/>
        <v>0.80632558003611354</v>
      </c>
      <c r="H13" s="446"/>
      <c r="I13" s="389"/>
      <c r="J13" s="389"/>
      <c r="K13" s="389"/>
      <c r="L13" s="389"/>
    </row>
    <row r="14" spans="2:12" s="4" customFormat="1" ht="21" customHeight="1">
      <c r="B14" s="451" t="s">
        <v>359</v>
      </c>
      <c r="C14" s="452">
        <v>9</v>
      </c>
      <c r="D14" s="453">
        <v>14665.08</v>
      </c>
      <c r="E14" s="449">
        <f t="shared" si="0"/>
        <v>0.6486470448666557</v>
      </c>
      <c r="F14" s="453">
        <v>1010.86</v>
      </c>
      <c r="G14" s="450">
        <f t="shared" si="1"/>
        <v>7.12450254432965E-2</v>
      </c>
      <c r="H14" s="446"/>
      <c r="I14" s="389"/>
      <c r="J14" s="389"/>
      <c r="K14" s="389"/>
      <c r="L14" s="389"/>
    </row>
    <row r="15" spans="2:12" s="4" customFormat="1" ht="21" customHeight="1">
      <c r="B15" s="451" t="s">
        <v>322</v>
      </c>
      <c r="C15" s="452">
        <v>3</v>
      </c>
      <c r="D15" s="453">
        <v>13.94</v>
      </c>
      <c r="E15" s="449">
        <f t="shared" si="0"/>
        <v>6.1657623452727019E-4</v>
      </c>
      <c r="F15" s="453">
        <v>29.926200000000001</v>
      </c>
      <c r="G15" s="450">
        <f t="shared" si="1"/>
        <v>2.1091871084236982E-3</v>
      </c>
      <c r="H15" s="446"/>
      <c r="I15" s="389"/>
      <c r="J15" s="389"/>
      <c r="K15" s="389"/>
      <c r="L15" s="389"/>
    </row>
    <row r="16" spans="2:12" s="4" customFormat="1" ht="21" customHeight="1">
      <c r="B16" s="451" t="s">
        <v>325</v>
      </c>
      <c r="C16" s="452">
        <v>40</v>
      </c>
      <c r="D16" s="453">
        <v>78545.64</v>
      </c>
      <c r="E16" s="449">
        <f t="shared" si="0"/>
        <v>3.4741301972549885</v>
      </c>
      <c r="F16" s="453">
        <v>37035.815000000002</v>
      </c>
      <c r="G16" s="450">
        <f t="shared" si="1"/>
        <v>2.6102700492533311</v>
      </c>
      <c r="H16" s="446"/>
      <c r="I16" s="389"/>
      <c r="J16" s="389"/>
      <c r="K16" s="389"/>
      <c r="L16" s="389"/>
    </row>
    <row r="17" spans="2:12" s="4" customFormat="1" ht="21" customHeight="1">
      <c r="B17" s="451" t="s">
        <v>329</v>
      </c>
      <c r="C17" s="452">
        <v>1</v>
      </c>
      <c r="D17" s="453">
        <v>60.06</v>
      </c>
      <c r="E17" s="449">
        <f t="shared" si="0"/>
        <v>2.6564970334080236E-3</v>
      </c>
      <c r="F17" s="453">
        <v>0</v>
      </c>
      <c r="G17" s="450">
        <f t="shared" si="1"/>
        <v>0</v>
      </c>
      <c r="H17" s="446"/>
      <c r="I17" s="389"/>
      <c r="J17" s="389"/>
      <c r="K17" s="389"/>
      <c r="L17" s="389"/>
    </row>
    <row r="18" spans="2:12" s="4" customFormat="1" ht="21" customHeight="1">
      <c r="B18" s="454" t="s">
        <v>330</v>
      </c>
      <c r="C18" s="455">
        <v>2</v>
      </c>
      <c r="D18" s="453">
        <v>111.95</v>
      </c>
      <c r="E18" s="449">
        <f t="shared" si="0"/>
        <v>4.9516290857480562E-3</v>
      </c>
      <c r="F18" s="453">
        <v>0</v>
      </c>
      <c r="G18" s="450">
        <f t="shared" si="1"/>
        <v>0</v>
      </c>
      <c r="H18" s="446"/>
      <c r="I18" s="389"/>
      <c r="J18" s="389"/>
      <c r="K18" s="389"/>
      <c r="L18" s="389"/>
    </row>
    <row r="19" spans="2:12" s="4" customFormat="1" ht="21" customHeight="1">
      <c r="B19" s="451" t="s">
        <v>332</v>
      </c>
      <c r="C19" s="452">
        <v>10</v>
      </c>
      <c r="D19" s="453">
        <v>688.2</v>
      </c>
      <c r="E19" s="449">
        <f t="shared" si="0"/>
        <v>3.0439581391798233E-2</v>
      </c>
      <c r="F19" s="453">
        <v>206.89500000000001</v>
      </c>
      <c r="G19" s="450">
        <f t="shared" si="1"/>
        <v>1.4581880318828355E-2</v>
      </c>
      <c r="H19" s="446"/>
      <c r="I19" s="389"/>
      <c r="J19" s="389"/>
      <c r="K19" s="389"/>
      <c r="L19" s="389"/>
    </row>
    <row r="20" spans="2:12" s="4" customFormat="1" ht="21" customHeight="1">
      <c r="B20" s="451" t="s">
        <v>333</v>
      </c>
      <c r="C20" s="452">
        <v>12</v>
      </c>
      <c r="D20" s="453">
        <v>7790.02</v>
      </c>
      <c r="E20" s="449">
        <f t="shared" si="0"/>
        <v>0.34455819214434186</v>
      </c>
      <c r="F20" s="453">
        <v>1991.21</v>
      </c>
      <c r="G20" s="450">
        <f t="shared" si="1"/>
        <v>0.14033971777787865</v>
      </c>
      <c r="H20" s="446"/>
      <c r="I20" s="389"/>
      <c r="J20" s="389"/>
      <c r="K20" s="389"/>
      <c r="L20" s="389"/>
    </row>
    <row r="21" spans="2:12" s="4" customFormat="1" ht="21" customHeight="1" thickBot="1">
      <c r="B21" s="456" t="s">
        <v>335</v>
      </c>
      <c r="C21" s="457">
        <v>1</v>
      </c>
      <c r="D21" s="458">
        <v>569.9</v>
      </c>
      <c r="E21" s="459">
        <f>D21/$D$5*100</f>
        <v>2.5207087235085454E-2</v>
      </c>
      <c r="F21" s="458">
        <v>561.89499999999998</v>
      </c>
      <c r="G21" s="460">
        <f>F21/$F$5*100</f>
        <v>3.9602144284531078E-2</v>
      </c>
      <c r="H21" s="446"/>
      <c r="I21" s="389"/>
      <c r="J21" s="389"/>
      <c r="K21" s="389"/>
      <c r="L21" s="389"/>
    </row>
    <row r="22" spans="2:12" ht="21" customHeight="1">
      <c r="B22" s="78" t="s">
        <v>360</v>
      </c>
      <c r="C22" s="55"/>
      <c r="D22" s="336"/>
      <c r="E22" s="461"/>
      <c r="F22" s="336"/>
      <c r="G22" s="55"/>
      <c r="H22" s="52"/>
      <c r="I22" s="344"/>
      <c r="J22" s="4"/>
      <c r="K22" s="4"/>
      <c r="L22" s="4"/>
    </row>
    <row r="23" spans="2:12" ht="16.5">
      <c r="B23" s="55"/>
      <c r="C23" s="55"/>
      <c r="D23" s="336"/>
      <c r="E23" s="461"/>
      <c r="F23" s="336"/>
      <c r="G23" s="55"/>
      <c r="H23" s="52"/>
      <c r="I23" s="344"/>
      <c r="J23" s="4"/>
      <c r="K23" s="4"/>
      <c r="L23" s="4"/>
    </row>
    <row r="24" spans="2:12" ht="16.5">
      <c r="B24" s="55"/>
      <c r="C24" s="55"/>
      <c r="D24" s="336"/>
      <c r="E24" s="461"/>
      <c r="F24" s="336"/>
      <c r="G24" s="55"/>
      <c r="H24" s="345"/>
      <c r="I24" s="4"/>
      <c r="J24" s="462"/>
      <c r="K24" s="4"/>
    </row>
    <row r="25" spans="2:12" ht="16.5">
      <c r="B25" s="55"/>
      <c r="C25" s="55"/>
      <c r="D25" s="336"/>
      <c r="E25" s="461"/>
      <c r="F25" s="336"/>
      <c r="G25" s="55"/>
      <c r="H25" s="345"/>
      <c r="I25" s="4"/>
      <c r="J25" s="4"/>
      <c r="K25" s="4"/>
    </row>
    <row r="26" spans="2:12" ht="16.5">
      <c r="B26" s="55"/>
      <c r="C26" s="55"/>
      <c r="D26" s="336"/>
      <c r="E26" s="461"/>
      <c r="F26" s="336"/>
      <c r="G26" s="55"/>
      <c r="H26" s="52"/>
      <c r="I26" s="4"/>
      <c r="J26" s="4"/>
      <c r="K26" s="4"/>
    </row>
    <row r="27" spans="2:12" ht="16.5">
      <c r="B27" s="55"/>
      <c r="C27" s="55"/>
      <c r="D27" s="336"/>
      <c r="E27" s="461"/>
      <c r="F27" s="336"/>
      <c r="G27" s="55"/>
      <c r="H27" s="52"/>
      <c r="I27" s="4"/>
      <c r="J27" s="4"/>
      <c r="K27" s="4"/>
    </row>
    <row r="28" spans="2:12" ht="16.5">
      <c r="B28" s="55"/>
      <c r="C28" s="55"/>
      <c r="D28" s="336"/>
      <c r="E28" s="461"/>
      <c r="F28" s="336"/>
      <c r="G28" s="55"/>
      <c r="H28" s="52"/>
      <c r="I28" s="4"/>
      <c r="K28" s="4"/>
    </row>
    <row r="29" spans="2:12" ht="16.5">
      <c r="B29" s="55"/>
      <c r="C29" s="55"/>
      <c r="D29" s="336"/>
      <c r="E29" s="461"/>
      <c r="F29" s="336"/>
      <c r="G29" s="55"/>
      <c r="H29" s="55"/>
    </row>
    <row r="30" spans="2:12" ht="16.5">
      <c r="B30" s="55"/>
      <c r="C30" s="55"/>
      <c r="D30" s="336"/>
      <c r="E30" s="461"/>
      <c r="F30" s="336"/>
      <c r="G30" s="55"/>
      <c r="H30" s="55"/>
    </row>
    <row r="31" spans="2:12" ht="16.5">
      <c r="B31" s="55"/>
      <c r="C31" s="55"/>
      <c r="D31" s="336"/>
      <c r="E31" s="461"/>
      <c r="F31" s="336"/>
      <c r="G31" s="55"/>
      <c r="H31" s="55"/>
    </row>
    <row r="32" spans="2:12" ht="16.5">
      <c r="B32" s="55"/>
      <c r="C32" s="55"/>
      <c r="D32" s="336"/>
      <c r="E32" s="461"/>
      <c r="F32" s="336"/>
      <c r="G32" s="55"/>
      <c r="H32" s="55"/>
    </row>
    <row r="33" spans="2:8" ht="16.5">
      <c r="B33" s="55"/>
      <c r="C33" s="55"/>
      <c r="D33" s="336"/>
      <c r="E33" s="461"/>
      <c r="F33" s="336"/>
      <c r="G33" s="55"/>
      <c r="H33" s="55"/>
    </row>
    <row r="34" spans="2:8" ht="16.5">
      <c r="B34" s="55"/>
      <c r="C34" s="55"/>
      <c r="D34" s="336"/>
      <c r="E34" s="461"/>
      <c r="F34" s="336"/>
      <c r="G34" s="55"/>
      <c r="H34" s="55"/>
    </row>
    <row r="35" spans="2:8" ht="16.5">
      <c r="B35" s="55"/>
      <c r="C35" s="55"/>
      <c r="D35" s="336"/>
      <c r="E35" s="461"/>
      <c r="F35" s="336"/>
      <c r="G35" s="55"/>
      <c r="H35" s="55"/>
    </row>
    <row r="36" spans="2:8" ht="16.5">
      <c r="B36" s="55"/>
      <c r="C36" s="55"/>
      <c r="D36" s="336"/>
      <c r="E36" s="55"/>
      <c r="F36" s="336"/>
      <c r="G36" s="55"/>
      <c r="H36" s="55"/>
    </row>
    <row r="37" spans="2:8" ht="16.5">
      <c r="B37" s="55"/>
      <c r="C37" s="55"/>
      <c r="D37" s="336"/>
      <c r="E37" s="55"/>
      <c r="F37" s="336"/>
      <c r="G37" s="55"/>
      <c r="H37" s="55"/>
    </row>
    <row r="38" spans="2:8" ht="16.5">
      <c r="B38" s="55"/>
      <c r="C38" s="55"/>
      <c r="D38" s="336"/>
      <c r="E38" s="55"/>
      <c r="F38" s="336"/>
      <c r="G38" s="55"/>
      <c r="H38" s="55"/>
    </row>
    <row r="39" spans="2:8" ht="16.5">
      <c r="B39" s="55"/>
      <c r="C39" s="55"/>
      <c r="D39" s="336"/>
      <c r="E39" s="55"/>
      <c r="F39" s="336"/>
      <c r="G39" s="55"/>
      <c r="H39" s="55"/>
    </row>
    <row r="40" spans="2:8" ht="16.5">
      <c r="B40" s="55"/>
      <c r="C40" s="55"/>
      <c r="D40" s="336"/>
      <c r="E40" s="55"/>
      <c r="F40" s="336"/>
      <c r="G40" s="55"/>
      <c r="H40" s="55"/>
    </row>
    <row r="41" spans="2:8" ht="16.5">
      <c r="B41" s="55"/>
      <c r="C41" s="55"/>
      <c r="D41" s="336"/>
      <c r="E41" s="55"/>
      <c r="F41" s="336"/>
      <c r="G41" s="55"/>
      <c r="H41" s="55"/>
    </row>
    <row r="42" spans="2:8" ht="16.5">
      <c r="B42" s="55"/>
      <c r="C42" s="55"/>
      <c r="D42" s="336"/>
      <c r="E42" s="55"/>
      <c r="F42" s="336"/>
      <c r="G42" s="55"/>
      <c r="H42" s="55"/>
    </row>
    <row r="43" spans="2:8" ht="16.5">
      <c r="B43" s="55"/>
      <c r="C43" s="55"/>
      <c r="D43" s="336"/>
      <c r="E43" s="461"/>
      <c r="F43" s="336"/>
      <c r="G43" s="55"/>
      <c r="H43" s="55"/>
    </row>
    <row r="44" spans="2:8" ht="16.5">
      <c r="B44" s="55"/>
      <c r="C44" s="55"/>
      <c r="D44" s="336"/>
      <c r="E44" s="461"/>
      <c r="F44" s="336"/>
      <c r="G44" s="55"/>
      <c r="H44" s="55"/>
    </row>
    <row r="45" spans="2:8" ht="16.5">
      <c r="B45" s="55"/>
      <c r="C45" s="55"/>
      <c r="D45" s="336"/>
      <c r="E45" s="461"/>
      <c r="F45" s="336"/>
      <c r="G45" s="55"/>
      <c r="H45" s="55"/>
    </row>
    <row r="46" spans="2:8" ht="16.5">
      <c r="B46" s="55"/>
      <c r="C46" s="55"/>
      <c r="D46" s="336"/>
      <c r="E46" s="461"/>
      <c r="F46" s="336"/>
      <c r="G46" s="55"/>
      <c r="H46" s="55"/>
    </row>
    <row r="47" spans="2:8" ht="16.5">
      <c r="B47" s="55"/>
      <c r="C47" s="55"/>
      <c r="D47" s="336"/>
      <c r="E47" s="461"/>
      <c r="F47" s="336"/>
      <c r="G47" s="55"/>
      <c r="H47" s="55"/>
    </row>
    <row r="48" spans="2:8" ht="16.5">
      <c r="B48" s="55"/>
      <c r="C48" s="55"/>
      <c r="D48" s="336"/>
      <c r="E48" s="461"/>
      <c r="F48" s="336"/>
      <c r="G48" s="55"/>
      <c r="H48" s="55"/>
    </row>
    <row r="49" spans="2:8" ht="16.5">
      <c r="B49" s="55"/>
      <c r="C49" s="55"/>
      <c r="D49" s="336"/>
      <c r="E49" s="461"/>
      <c r="F49" s="336"/>
      <c r="G49" s="55"/>
      <c r="H49" s="55"/>
    </row>
    <row r="50" spans="2:8" ht="16.5">
      <c r="B50" s="55"/>
      <c r="C50" s="55"/>
      <c r="D50" s="336"/>
      <c r="E50" s="461"/>
      <c r="F50" s="336"/>
      <c r="G50" s="55"/>
      <c r="H50" s="55"/>
    </row>
    <row r="51" spans="2:8" ht="16.5">
      <c r="B51" s="55"/>
      <c r="C51" s="55"/>
      <c r="D51" s="336"/>
      <c r="E51" s="461"/>
      <c r="F51" s="336"/>
      <c r="G51" s="55"/>
      <c r="H51" s="55"/>
    </row>
    <row r="52" spans="2:8" ht="16.5">
      <c r="B52" s="55"/>
      <c r="C52" s="55"/>
      <c r="D52" s="336"/>
      <c r="E52" s="461"/>
      <c r="F52" s="336"/>
      <c r="G52" s="55"/>
      <c r="H52" s="55"/>
    </row>
    <row r="53" spans="2:8" ht="16.5">
      <c r="B53" s="55"/>
      <c r="C53" s="55"/>
      <c r="D53" s="336"/>
      <c r="E53" s="461"/>
      <c r="F53" s="336"/>
      <c r="G53" s="55"/>
      <c r="H53" s="55"/>
    </row>
    <row r="54" spans="2:8" ht="16.5">
      <c r="B54" s="55"/>
      <c r="C54" s="55"/>
      <c r="D54" s="336"/>
      <c r="E54" s="461"/>
      <c r="F54" s="336"/>
      <c r="G54" s="55"/>
      <c r="H54" s="55"/>
    </row>
    <row r="55" spans="2:8" ht="16.5">
      <c r="B55" s="55"/>
      <c r="C55" s="55"/>
      <c r="D55" s="336"/>
      <c r="E55" s="461"/>
      <c r="F55" s="336"/>
      <c r="G55" s="55"/>
      <c r="H55" s="55"/>
    </row>
    <row r="56" spans="2:8" ht="16.5">
      <c r="B56" s="55"/>
      <c r="C56" s="55"/>
      <c r="D56" s="336"/>
      <c r="E56" s="461"/>
      <c r="F56" s="336"/>
      <c r="G56" s="55"/>
      <c r="H56" s="55"/>
    </row>
    <row r="57" spans="2:8" ht="16.5">
      <c r="B57" s="55"/>
      <c r="C57" s="55"/>
      <c r="D57" s="336"/>
      <c r="E57" s="461"/>
      <c r="F57" s="336"/>
      <c r="G57" s="55"/>
      <c r="H57" s="55"/>
    </row>
    <row r="58" spans="2:8" ht="16.5">
      <c r="B58" s="55"/>
      <c r="C58" s="55"/>
      <c r="D58" s="336"/>
      <c r="E58" s="461"/>
      <c r="F58" s="336"/>
      <c r="G58" s="55"/>
      <c r="H58" s="55"/>
    </row>
    <row r="59" spans="2:8" ht="16.5">
      <c r="B59" s="55"/>
      <c r="C59" s="55"/>
      <c r="D59" s="336"/>
      <c r="E59" s="461"/>
      <c r="F59" s="336"/>
      <c r="G59" s="55"/>
      <c r="H59" s="55"/>
    </row>
    <row r="60" spans="2:8" ht="16.5">
      <c r="B60" s="55"/>
      <c r="C60" s="55"/>
      <c r="D60" s="336"/>
      <c r="E60" s="461"/>
      <c r="F60" s="336"/>
      <c r="G60" s="55"/>
      <c r="H60" s="55"/>
    </row>
    <row r="61" spans="2:8" ht="16.5">
      <c r="B61" s="55"/>
      <c r="C61" s="55"/>
      <c r="D61" s="336"/>
      <c r="E61" s="461"/>
      <c r="F61" s="336"/>
      <c r="G61" s="55"/>
      <c r="H61" s="55"/>
    </row>
    <row r="62" spans="2:8" ht="16.5">
      <c r="B62" s="55"/>
      <c r="C62" s="55"/>
      <c r="D62" s="336"/>
      <c r="E62" s="461"/>
      <c r="F62" s="336"/>
      <c r="G62" s="55"/>
      <c r="H62" s="55"/>
    </row>
    <row r="63" spans="2:8" ht="16.5">
      <c r="B63" s="55"/>
      <c r="C63" s="55"/>
      <c r="D63" s="336"/>
      <c r="E63" s="461"/>
      <c r="F63" s="336"/>
      <c r="G63" s="55"/>
      <c r="H63" s="55"/>
    </row>
    <row r="64" spans="2:8" ht="16.5">
      <c r="B64" s="55"/>
      <c r="C64" s="55"/>
      <c r="D64" s="336"/>
      <c r="E64" s="461"/>
      <c r="F64" s="336"/>
      <c r="G64" s="55"/>
      <c r="H64" s="55"/>
    </row>
    <row r="65" spans="2:8" ht="16.5">
      <c r="B65" s="55"/>
      <c r="C65" s="55"/>
      <c r="D65" s="336"/>
      <c r="E65" s="461"/>
      <c r="F65" s="336"/>
      <c r="G65" s="55"/>
      <c r="H65" s="55"/>
    </row>
    <row r="66" spans="2:8">
      <c r="E66" s="463"/>
    </row>
    <row r="67" spans="2:8">
      <c r="E67" s="463"/>
    </row>
    <row r="68" spans="2:8">
      <c r="E68" s="463"/>
    </row>
  </sheetData>
  <mergeCells count="4">
    <mergeCell ref="B3:B4"/>
    <mergeCell ref="C3:C4"/>
    <mergeCell ref="D3:E3"/>
    <mergeCell ref="F3:G3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79" firstPageNumber="20" orientation="landscape" r:id="rId1"/>
  <headerFooter differentOddEven="1" scaleWithDoc="0" alignWithMargins="0">
    <oddFooter>&amp;L&amp;9Ⅲ.부록&amp;C-&amp;P--&amp;R &amp;9 1. 업체현황(폐기물 처리업 허가업체 현황-코드별 분류)</oddFooter>
    <evenHeader>&amp;L&amp;9Ⅲ.부록&amp;C-&amp;P--&amp;R&amp;9 1. 업체현황(폐기물 처리업 허가업체 현황-코드별 분류)</even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1"/>
  <sheetViews>
    <sheetView view="pageBreakPreview" zoomScale="85" zoomScaleNormal="100" zoomScaleSheetLayoutView="85" workbookViewId="0"/>
  </sheetViews>
  <sheetFormatPr defaultRowHeight="20.100000000000001" customHeight="1"/>
  <cols>
    <col min="1" max="1" width="12" style="329" customWidth="1"/>
    <col min="2" max="2" width="7.77734375" style="329" customWidth="1"/>
    <col min="3" max="3" width="8.6640625" style="329" customWidth="1"/>
    <col min="4" max="4" width="7.77734375" style="329" customWidth="1"/>
    <col min="5" max="5" width="1.77734375" style="329" customWidth="1"/>
    <col min="6" max="6" width="7.77734375" style="329" customWidth="1"/>
    <col min="7" max="7" width="8.6640625" style="329" customWidth="1"/>
    <col min="8" max="8" width="7.77734375" style="329" customWidth="1"/>
    <col min="9" max="9" width="1.77734375" style="329" customWidth="1"/>
    <col min="10" max="10" width="7.77734375" style="329" customWidth="1"/>
    <col min="11" max="11" width="8.6640625" style="329" customWidth="1"/>
    <col min="12" max="12" width="7.77734375" style="329" customWidth="1"/>
    <col min="13" max="13" width="1.77734375" style="329" customWidth="1"/>
    <col min="14" max="14" width="7.77734375" style="329" customWidth="1"/>
    <col min="15" max="15" width="8.6640625" style="329" customWidth="1"/>
    <col min="16" max="16" width="7.77734375" style="329" customWidth="1"/>
    <col min="17" max="17" width="1.77734375" style="329" customWidth="1"/>
    <col min="18" max="18" width="7.77734375" style="329" customWidth="1"/>
    <col min="19" max="19" width="8.6640625" style="329" customWidth="1"/>
    <col min="20" max="20" width="7.77734375" style="329" customWidth="1"/>
    <col min="21" max="16384" width="8.88671875" style="329"/>
  </cols>
  <sheetData>
    <row r="1" spans="1:39" ht="24" customHeight="1">
      <c r="A1" s="404" t="s">
        <v>361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</row>
    <row r="2" spans="1:39" ht="17.25">
      <c r="A2" s="50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</row>
    <row r="3" spans="1:39" s="466" customFormat="1" ht="20.100000000000001" customHeight="1" thickBot="1">
      <c r="A3" s="464"/>
      <c r="B3" s="784" t="s">
        <v>362</v>
      </c>
      <c r="C3" s="784"/>
      <c r="D3" s="784"/>
      <c r="E3" s="465"/>
      <c r="F3" s="784" t="s">
        <v>363</v>
      </c>
      <c r="G3" s="784"/>
      <c r="H3" s="784"/>
      <c r="I3" s="465"/>
      <c r="J3" s="784" t="s">
        <v>364</v>
      </c>
      <c r="K3" s="784"/>
      <c r="L3" s="784"/>
      <c r="M3" s="465"/>
      <c r="N3" s="784" t="s">
        <v>365</v>
      </c>
      <c r="O3" s="784"/>
      <c r="P3" s="784"/>
      <c r="Q3" s="465"/>
      <c r="R3" s="784" t="s">
        <v>366</v>
      </c>
      <c r="S3" s="784"/>
      <c r="T3" s="784"/>
    </row>
    <row r="4" spans="1:39" s="466" customFormat="1" ht="13.5" customHeight="1">
      <c r="A4" s="467"/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</row>
    <row r="5" spans="1:39" s="409" customFormat="1" ht="27.95" customHeight="1">
      <c r="A5" s="771" t="s">
        <v>306</v>
      </c>
      <c r="B5" s="777" t="s">
        <v>367</v>
      </c>
      <c r="C5" s="769" t="s">
        <v>309</v>
      </c>
      <c r="D5" s="773"/>
      <c r="E5" s="408"/>
      <c r="F5" s="771" t="s">
        <v>368</v>
      </c>
      <c r="G5" s="769" t="s">
        <v>309</v>
      </c>
      <c r="H5" s="773"/>
      <c r="I5" s="408"/>
      <c r="J5" s="771" t="s">
        <v>369</v>
      </c>
      <c r="K5" s="769" t="s">
        <v>309</v>
      </c>
      <c r="L5" s="773"/>
      <c r="M5" s="408"/>
      <c r="N5" s="771" t="s">
        <v>370</v>
      </c>
      <c r="O5" s="768" t="s">
        <v>309</v>
      </c>
      <c r="P5" s="769"/>
      <c r="Q5" s="408"/>
      <c r="R5" s="771" t="s">
        <v>371</v>
      </c>
      <c r="S5" s="768" t="s">
        <v>309</v>
      </c>
      <c r="T5" s="769"/>
    </row>
    <row r="6" spans="1:39" s="409" customFormat="1" ht="42.75" customHeight="1">
      <c r="A6" s="772"/>
      <c r="B6" s="778"/>
      <c r="C6" s="410" t="s">
        <v>349</v>
      </c>
      <c r="D6" s="411" t="s">
        <v>350</v>
      </c>
      <c r="E6" s="408"/>
      <c r="F6" s="772"/>
      <c r="G6" s="410" t="s">
        <v>349</v>
      </c>
      <c r="H6" s="411" t="s">
        <v>350</v>
      </c>
      <c r="I6" s="408"/>
      <c r="J6" s="772"/>
      <c r="K6" s="410" t="s">
        <v>349</v>
      </c>
      <c r="L6" s="411" t="s">
        <v>350</v>
      </c>
      <c r="M6" s="408"/>
      <c r="N6" s="772"/>
      <c r="O6" s="410" t="s">
        <v>349</v>
      </c>
      <c r="P6" s="411" t="s">
        <v>350</v>
      </c>
      <c r="Q6" s="408"/>
      <c r="R6" s="772"/>
      <c r="S6" s="468" t="s">
        <v>349</v>
      </c>
      <c r="T6" s="469" t="s">
        <v>350</v>
      </c>
    </row>
    <row r="7" spans="1:39" s="472" customFormat="1" ht="27.95" customHeight="1" thickBot="1">
      <c r="A7" s="412" t="s">
        <v>11</v>
      </c>
      <c r="B7" s="413">
        <v>1628</v>
      </c>
      <c r="C7" s="470">
        <v>1484</v>
      </c>
      <c r="D7" s="414">
        <v>100</v>
      </c>
      <c r="E7" s="415"/>
      <c r="F7" s="413">
        <v>2087</v>
      </c>
      <c r="G7" s="413">
        <v>1747</v>
      </c>
      <c r="H7" s="414">
        <v>100</v>
      </c>
      <c r="I7" s="415"/>
      <c r="J7" s="413">
        <v>3071</v>
      </c>
      <c r="K7" s="413">
        <v>2625</v>
      </c>
      <c r="L7" s="414">
        <v>100</v>
      </c>
      <c r="M7" s="415"/>
      <c r="N7" s="413">
        <f>SUM(N8:N14)</f>
        <v>2572</v>
      </c>
      <c r="O7" s="470">
        <f t="shared" ref="O7:P7" si="0">SUM(O8:O14)</f>
        <v>2045</v>
      </c>
      <c r="P7" s="414">
        <f t="shared" si="0"/>
        <v>100</v>
      </c>
      <c r="Q7" s="415"/>
      <c r="R7" s="413">
        <f>SUM(R8:R14)</f>
        <v>2261</v>
      </c>
      <c r="S7" s="470">
        <f t="shared" ref="S7:T7" si="1">SUM(S8:S14)</f>
        <v>1419</v>
      </c>
      <c r="T7" s="414">
        <f t="shared" si="1"/>
        <v>100</v>
      </c>
      <c r="U7" s="471"/>
      <c r="V7" s="471"/>
      <c r="W7" s="471"/>
      <c r="X7" s="471"/>
      <c r="Y7" s="471"/>
      <c r="Z7" s="471"/>
      <c r="AA7" s="471"/>
      <c r="AB7" s="471"/>
      <c r="AC7" s="471"/>
      <c r="AD7" s="471"/>
      <c r="AE7" s="471"/>
      <c r="AF7" s="471"/>
      <c r="AG7" s="471"/>
      <c r="AH7" s="471"/>
      <c r="AI7" s="471"/>
      <c r="AJ7" s="471"/>
      <c r="AK7" s="471"/>
      <c r="AL7" s="471"/>
      <c r="AM7" s="471"/>
    </row>
    <row r="8" spans="1:39" s="472" customFormat="1" ht="27.95" customHeight="1" thickTop="1">
      <c r="A8" s="418" t="s">
        <v>311</v>
      </c>
      <c r="B8" s="419">
        <v>284</v>
      </c>
      <c r="C8" s="420">
        <v>334</v>
      </c>
      <c r="D8" s="473">
        <v>22.5</v>
      </c>
      <c r="E8" s="415"/>
      <c r="F8" s="474">
        <v>590</v>
      </c>
      <c r="G8" s="475">
        <v>576</v>
      </c>
      <c r="H8" s="473">
        <v>33</v>
      </c>
      <c r="I8" s="415"/>
      <c r="J8" s="474">
        <v>655</v>
      </c>
      <c r="K8" s="475">
        <v>620</v>
      </c>
      <c r="L8" s="473">
        <v>23.6</v>
      </c>
      <c r="M8" s="415"/>
      <c r="N8" s="419">
        <v>675</v>
      </c>
      <c r="O8" s="420">
        <v>608</v>
      </c>
      <c r="P8" s="421">
        <v>29.8</v>
      </c>
      <c r="Q8" s="415"/>
      <c r="R8" s="419">
        <v>707</v>
      </c>
      <c r="S8" s="420">
        <v>358</v>
      </c>
      <c r="T8" s="421">
        <v>25.2</v>
      </c>
      <c r="U8" s="471"/>
      <c r="V8" s="471"/>
      <c r="W8" s="471"/>
      <c r="X8" s="471"/>
      <c r="Y8" s="471"/>
      <c r="Z8" s="471"/>
      <c r="AA8" s="471"/>
      <c r="AB8" s="471"/>
      <c r="AC8" s="471"/>
      <c r="AD8" s="471"/>
      <c r="AE8" s="471"/>
      <c r="AF8" s="471"/>
      <c r="AG8" s="471"/>
      <c r="AH8" s="471"/>
      <c r="AI8" s="471"/>
      <c r="AJ8" s="471"/>
      <c r="AK8" s="471"/>
      <c r="AL8" s="471"/>
      <c r="AM8" s="471"/>
    </row>
    <row r="9" spans="1:39" s="472" customFormat="1" ht="27.95" customHeight="1">
      <c r="A9" s="476" t="s">
        <v>312</v>
      </c>
      <c r="B9" s="423">
        <v>16</v>
      </c>
      <c r="C9" s="424">
        <v>15</v>
      </c>
      <c r="D9" s="477">
        <v>1</v>
      </c>
      <c r="E9" s="415"/>
      <c r="F9" s="423">
        <v>29</v>
      </c>
      <c r="G9" s="424">
        <v>27</v>
      </c>
      <c r="H9" s="477">
        <v>1.5</v>
      </c>
      <c r="I9" s="415"/>
      <c r="J9" s="423">
        <v>23</v>
      </c>
      <c r="K9" s="424">
        <v>21</v>
      </c>
      <c r="L9" s="477">
        <v>0.8</v>
      </c>
      <c r="M9" s="415"/>
      <c r="N9" s="423">
        <v>27</v>
      </c>
      <c r="O9" s="424">
        <v>18</v>
      </c>
      <c r="P9" s="477">
        <v>0.9</v>
      </c>
      <c r="Q9" s="415"/>
      <c r="R9" s="423">
        <v>24</v>
      </c>
      <c r="S9" s="424">
        <v>16</v>
      </c>
      <c r="T9" s="477">
        <v>1.1000000000000001</v>
      </c>
      <c r="U9" s="471"/>
      <c r="V9" s="471"/>
      <c r="W9" s="471"/>
      <c r="X9" s="471"/>
      <c r="Y9" s="471"/>
      <c r="Z9" s="471"/>
      <c r="AA9" s="471"/>
      <c r="AB9" s="471"/>
      <c r="AC9" s="471"/>
      <c r="AD9" s="471"/>
      <c r="AE9" s="471"/>
      <c r="AF9" s="471"/>
      <c r="AG9" s="471"/>
      <c r="AH9" s="471"/>
      <c r="AI9" s="471"/>
      <c r="AJ9" s="471"/>
      <c r="AK9" s="471"/>
      <c r="AL9" s="471"/>
      <c r="AM9" s="471"/>
    </row>
    <row r="10" spans="1:39" s="472" customFormat="1" ht="27.95" customHeight="1">
      <c r="A10" s="476" t="s">
        <v>313</v>
      </c>
      <c r="B10" s="423">
        <v>370</v>
      </c>
      <c r="C10" s="424">
        <v>558</v>
      </c>
      <c r="D10" s="477">
        <v>37.6</v>
      </c>
      <c r="E10" s="425"/>
      <c r="F10" s="423">
        <v>531</v>
      </c>
      <c r="G10" s="424">
        <v>428</v>
      </c>
      <c r="H10" s="477">
        <v>24.5</v>
      </c>
      <c r="I10" s="415"/>
      <c r="J10" s="423">
        <v>553</v>
      </c>
      <c r="K10" s="424">
        <v>437</v>
      </c>
      <c r="L10" s="477">
        <v>16.600000000000001</v>
      </c>
      <c r="M10" s="415"/>
      <c r="N10" s="423">
        <v>538</v>
      </c>
      <c r="O10" s="424">
        <v>487</v>
      </c>
      <c r="P10" s="477">
        <v>23.8</v>
      </c>
      <c r="Q10" s="415"/>
      <c r="R10" s="423">
        <v>531</v>
      </c>
      <c r="S10" s="424">
        <v>349</v>
      </c>
      <c r="T10" s="477">
        <v>24.6</v>
      </c>
      <c r="U10" s="471"/>
      <c r="V10" s="471"/>
      <c r="W10" s="471"/>
      <c r="X10" s="471"/>
      <c r="Y10" s="471"/>
      <c r="Z10" s="471"/>
      <c r="AA10" s="471"/>
      <c r="AB10" s="471"/>
      <c r="AC10" s="471"/>
      <c r="AD10" s="471"/>
      <c r="AE10" s="471"/>
      <c r="AF10" s="471"/>
      <c r="AG10" s="471"/>
      <c r="AH10" s="471"/>
      <c r="AI10" s="471"/>
      <c r="AJ10" s="471"/>
      <c r="AK10" s="471"/>
      <c r="AL10" s="471"/>
      <c r="AM10" s="471"/>
    </row>
    <row r="11" spans="1:39" s="472" customFormat="1" ht="27.95" customHeight="1">
      <c r="A11" s="476" t="s">
        <v>314</v>
      </c>
      <c r="B11" s="423">
        <v>727</v>
      </c>
      <c r="C11" s="424">
        <v>336</v>
      </c>
      <c r="D11" s="477">
        <v>22.6</v>
      </c>
      <c r="E11" s="425"/>
      <c r="F11" s="423">
        <v>631</v>
      </c>
      <c r="G11" s="424">
        <v>430</v>
      </c>
      <c r="H11" s="477">
        <v>24.6</v>
      </c>
      <c r="I11" s="415"/>
      <c r="J11" s="423">
        <v>710</v>
      </c>
      <c r="K11" s="424">
        <v>459</v>
      </c>
      <c r="L11" s="477">
        <v>17.5</v>
      </c>
      <c r="M11" s="415"/>
      <c r="N11" s="423">
        <v>717</v>
      </c>
      <c r="O11" s="424">
        <v>464</v>
      </c>
      <c r="P11" s="477">
        <v>22.7</v>
      </c>
      <c r="Q11" s="415"/>
      <c r="R11" s="423">
        <v>762</v>
      </c>
      <c r="S11" s="424">
        <v>409</v>
      </c>
      <c r="T11" s="477">
        <v>28.8</v>
      </c>
      <c r="U11" s="471"/>
      <c r="V11" s="471"/>
      <c r="W11" s="471"/>
      <c r="X11" s="471"/>
      <c r="Y11" s="471"/>
      <c r="Z11" s="471"/>
      <c r="AA11" s="471"/>
      <c r="AB11" s="471"/>
      <c r="AC11" s="471"/>
      <c r="AD11" s="471"/>
      <c r="AE11" s="471"/>
      <c r="AF11" s="471"/>
      <c r="AG11" s="471"/>
      <c r="AH11" s="471"/>
      <c r="AI11" s="471"/>
      <c r="AJ11" s="471"/>
      <c r="AK11" s="471"/>
      <c r="AL11" s="471"/>
      <c r="AM11" s="471"/>
    </row>
    <row r="12" spans="1:39" s="472" customFormat="1" ht="27.95" customHeight="1">
      <c r="A12" s="476" t="s">
        <v>317</v>
      </c>
      <c r="B12" s="423">
        <v>72</v>
      </c>
      <c r="C12" s="424">
        <v>124</v>
      </c>
      <c r="D12" s="477">
        <v>8.4</v>
      </c>
      <c r="E12" s="425"/>
      <c r="F12" s="423">
        <v>159</v>
      </c>
      <c r="G12" s="424">
        <v>144</v>
      </c>
      <c r="H12" s="477">
        <v>8.1999999999999993</v>
      </c>
      <c r="I12" s="415"/>
      <c r="J12" s="423">
        <v>270</v>
      </c>
      <c r="K12" s="424">
        <v>271</v>
      </c>
      <c r="L12" s="477">
        <v>10.3</v>
      </c>
      <c r="M12" s="415"/>
      <c r="N12" s="423">
        <v>415</v>
      </c>
      <c r="O12" s="424">
        <v>348</v>
      </c>
      <c r="P12" s="477">
        <v>17</v>
      </c>
      <c r="Q12" s="415"/>
      <c r="R12" s="423">
        <v>52</v>
      </c>
      <c r="S12" s="424">
        <v>205</v>
      </c>
      <c r="T12" s="477">
        <v>14.5</v>
      </c>
      <c r="U12" s="471"/>
      <c r="V12" s="471"/>
      <c r="W12" s="471"/>
      <c r="X12" s="471"/>
      <c r="Y12" s="471"/>
      <c r="Z12" s="471"/>
      <c r="AA12" s="471"/>
      <c r="AB12" s="471"/>
      <c r="AC12" s="471"/>
      <c r="AD12" s="471"/>
      <c r="AE12" s="471"/>
      <c r="AF12" s="471"/>
      <c r="AG12" s="471"/>
      <c r="AH12" s="471"/>
      <c r="AI12" s="471"/>
      <c r="AJ12" s="471"/>
      <c r="AK12" s="471"/>
      <c r="AL12" s="471"/>
      <c r="AM12" s="471"/>
    </row>
    <row r="13" spans="1:39" s="472" customFormat="1" ht="27.95" customHeight="1">
      <c r="A13" s="476" t="s">
        <v>330</v>
      </c>
      <c r="B13" s="423">
        <v>3</v>
      </c>
      <c r="C13" s="424">
        <v>1</v>
      </c>
      <c r="D13" s="477">
        <v>0.1</v>
      </c>
      <c r="E13" s="425"/>
      <c r="F13" s="423">
        <v>4</v>
      </c>
      <c r="G13" s="424">
        <v>30</v>
      </c>
      <c r="H13" s="477">
        <v>1.7</v>
      </c>
      <c r="I13" s="415"/>
      <c r="J13" s="423">
        <v>2</v>
      </c>
      <c r="K13" s="424">
        <v>1</v>
      </c>
      <c r="L13" s="477">
        <v>0</v>
      </c>
      <c r="M13" s="415"/>
      <c r="N13" s="423">
        <v>1</v>
      </c>
      <c r="O13" s="424">
        <v>0</v>
      </c>
      <c r="P13" s="477">
        <v>0</v>
      </c>
      <c r="Q13" s="415"/>
      <c r="R13" s="423">
        <v>0</v>
      </c>
      <c r="S13" s="424">
        <v>0</v>
      </c>
      <c r="T13" s="477">
        <v>0</v>
      </c>
      <c r="U13" s="471"/>
      <c r="V13" s="471"/>
      <c r="W13" s="471"/>
      <c r="X13" s="471"/>
      <c r="Y13" s="471"/>
      <c r="Z13" s="471"/>
      <c r="AA13" s="471"/>
      <c r="AB13" s="471"/>
      <c r="AC13" s="471"/>
      <c r="AD13" s="471"/>
      <c r="AE13" s="471"/>
      <c r="AF13" s="471"/>
      <c r="AG13" s="471"/>
      <c r="AH13" s="471"/>
      <c r="AI13" s="471"/>
      <c r="AJ13" s="471"/>
      <c r="AK13" s="471"/>
      <c r="AL13" s="471"/>
      <c r="AM13" s="471"/>
    </row>
    <row r="14" spans="1:39" s="472" customFormat="1" ht="27.95" customHeight="1">
      <c r="A14" s="426" t="s">
        <v>332</v>
      </c>
      <c r="B14" s="427">
        <v>156</v>
      </c>
      <c r="C14" s="428">
        <v>116</v>
      </c>
      <c r="D14" s="429">
        <v>7.8</v>
      </c>
      <c r="E14" s="425"/>
      <c r="F14" s="478">
        <v>145</v>
      </c>
      <c r="G14" s="479">
        <v>111</v>
      </c>
      <c r="H14" s="429">
        <v>6.4</v>
      </c>
      <c r="I14" s="415"/>
      <c r="J14" s="478">
        <v>858</v>
      </c>
      <c r="K14" s="479">
        <v>816</v>
      </c>
      <c r="L14" s="429">
        <v>31.1</v>
      </c>
      <c r="M14" s="415"/>
      <c r="N14" s="427">
        <v>199</v>
      </c>
      <c r="O14" s="428">
        <v>120</v>
      </c>
      <c r="P14" s="429">
        <v>5.8</v>
      </c>
      <c r="Q14" s="415"/>
      <c r="R14" s="427">
        <v>185</v>
      </c>
      <c r="S14" s="428">
        <v>82</v>
      </c>
      <c r="T14" s="429">
        <v>5.8</v>
      </c>
      <c r="U14" s="471"/>
      <c r="V14" s="471"/>
      <c r="W14" s="471"/>
      <c r="X14" s="471"/>
      <c r="Y14" s="471"/>
      <c r="Z14" s="471"/>
      <c r="AA14" s="471"/>
      <c r="AB14" s="471"/>
      <c r="AC14" s="471"/>
      <c r="AD14" s="471"/>
      <c r="AE14" s="471"/>
      <c r="AF14" s="471"/>
      <c r="AG14" s="471"/>
      <c r="AH14" s="471"/>
      <c r="AI14" s="471"/>
      <c r="AJ14" s="471"/>
      <c r="AK14" s="471"/>
      <c r="AL14" s="471"/>
      <c r="AM14" s="471"/>
    </row>
    <row r="15" spans="1:39" s="472" customFormat="1" ht="18.95" customHeight="1">
      <c r="A15" s="431"/>
      <c r="B15" s="432"/>
      <c r="C15" s="432"/>
      <c r="D15" s="433"/>
      <c r="E15" s="425"/>
      <c r="F15" s="432"/>
      <c r="G15" s="432"/>
      <c r="H15" s="433"/>
      <c r="I15" s="415"/>
      <c r="J15" s="432"/>
      <c r="K15" s="432"/>
      <c r="L15" s="433"/>
      <c r="M15" s="415"/>
      <c r="N15" s="432"/>
      <c r="O15" s="432"/>
      <c r="P15" s="433"/>
      <c r="Q15" s="415"/>
      <c r="R15" s="432"/>
      <c r="S15" s="432"/>
      <c r="T15" s="433"/>
      <c r="U15" s="471"/>
      <c r="V15" s="471"/>
      <c r="W15" s="471"/>
      <c r="X15" s="471"/>
      <c r="Y15" s="471"/>
      <c r="Z15" s="471"/>
      <c r="AA15" s="471"/>
      <c r="AB15" s="471"/>
      <c r="AC15" s="471"/>
      <c r="AD15" s="471"/>
      <c r="AE15" s="471"/>
      <c r="AF15" s="471"/>
      <c r="AG15" s="471"/>
      <c r="AH15" s="471"/>
      <c r="AI15" s="471"/>
      <c r="AJ15" s="471"/>
      <c r="AK15" s="471"/>
      <c r="AL15" s="471"/>
      <c r="AM15" s="471"/>
    </row>
    <row r="16" spans="1:39" ht="18.95" customHeight="1">
      <c r="A16" s="330"/>
      <c r="B16" s="330"/>
      <c r="C16" s="330"/>
      <c r="D16" s="330"/>
      <c r="E16" s="434"/>
      <c r="F16" s="330"/>
      <c r="G16" s="330"/>
      <c r="H16" s="330"/>
      <c r="I16" s="330"/>
      <c r="J16" s="330"/>
      <c r="K16" s="480"/>
      <c r="L16" s="480" t="s">
        <v>372</v>
      </c>
      <c r="M16" s="480" t="s">
        <v>373</v>
      </c>
      <c r="N16" s="480" t="s">
        <v>374</v>
      </c>
      <c r="O16" s="480" t="s">
        <v>375</v>
      </c>
      <c r="P16" s="480" t="s">
        <v>376</v>
      </c>
      <c r="Q16" s="330"/>
      <c r="R16" s="330"/>
      <c r="S16" s="330" t="s">
        <v>14</v>
      </c>
      <c r="T16" s="330"/>
    </row>
    <row r="17" spans="1:20" ht="18.95" customHeight="1">
      <c r="A17" s="330"/>
      <c r="B17" s="330"/>
      <c r="C17" s="330"/>
      <c r="D17" s="330"/>
      <c r="E17" s="434"/>
      <c r="F17" s="330"/>
      <c r="G17" s="330"/>
      <c r="H17" s="330"/>
      <c r="I17" s="330"/>
      <c r="J17" s="330"/>
      <c r="K17" s="481" t="s">
        <v>311</v>
      </c>
      <c r="L17" s="480">
        <v>751</v>
      </c>
      <c r="M17" s="480">
        <v>660</v>
      </c>
      <c r="N17" s="51">
        <v>400</v>
      </c>
      <c r="O17" s="51">
        <v>557</v>
      </c>
      <c r="P17" s="51">
        <v>373</v>
      </c>
      <c r="Q17" s="330"/>
      <c r="R17" s="330"/>
      <c r="S17" s="330"/>
      <c r="T17" s="330"/>
    </row>
    <row r="18" spans="1:20" ht="18.95" customHeight="1">
      <c r="A18" s="330"/>
      <c r="B18" s="330"/>
      <c r="C18" s="330"/>
      <c r="D18" s="330"/>
      <c r="E18" s="434"/>
      <c r="F18" s="330"/>
      <c r="G18" s="330"/>
      <c r="H18" s="330"/>
      <c r="I18" s="330"/>
      <c r="J18" s="330"/>
      <c r="K18" s="481" t="s">
        <v>312</v>
      </c>
      <c r="L18" s="480">
        <v>45</v>
      </c>
      <c r="M18" s="480">
        <v>65</v>
      </c>
      <c r="N18" s="51">
        <v>59</v>
      </c>
      <c r="O18" s="51">
        <v>29</v>
      </c>
      <c r="P18" s="51">
        <v>30</v>
      </c>
      <c r="Q18" s="330"/>
      <c r="R18" s="330"/>
      <c r="S18" s="330"/>
      <c r="T18" s="330"/>
    </row>
    <row r="19" spans="1:20" ht="18.95" customHeight="1">
      <c r="A19" s="330"/>
      <c r="B19" s="330"/>
      <c r="C19" s="330"/>
      <c r="D19" s="330"/>
      <c r="E19" s="434"/>
      <c r="F19" s="330"/>
      <c r="G19" s="330"/>
      <c r="H19" s="330"/>
      <c r="I19" s="330"/>
      <c r="J19" s="330"/>
      <c r="K19" s="481" t="s">
        <v>313</v>
      </c>
      <c r="L19" s="480">
        <v>258</v>
      </c>
      <c r="M19" s="480">
        <v>310</v>
      </c>
      <c r="N19" s="51">
        <v>283</v>
      </c>
      <c r="O19" s="51">
        <v>304</v>
      </c>
      <c r="P19" s="51">
        <v>345</v>
      </c>
      <c r="Q19" s="330"/>
      <c r="R19" s="330"/>
      <c r="S19" s="330"/>
      <c r="T19" s="330"/>
    </row>
    <row r="20" spans="1:20" ht="18.95" customHeight="1">
      <c r="A20" s="330"/>
      <c r="B20" s="330"/>
      <c r="C20" s="330"/>
      <c r="D20" s="330"/>
      <c r="E20" s="434"/>
      <c r="F20" s="330"/>
      <c r="G20" s="330"/>
      <c r="H20" s="330"/>
      <c r="I20" s="330"/>
      <c r="J20" s="330"/>
      <c r="K20" s="481" t="s">
        <v>314</v>
      </c>
      <c r="L20" s="480">
        <v>124</v>
      </c>
      <c r="M20" s="480">
        <v>97</v>
      </c>
      <c r="N20" s="51">
        <v>83</v>
      </c>
      <c r="O20" s="51">
        <v>110</v>
      </c>
      <c r="P20" s="51">
        <v>128</v>
      </c>
      <c r="Q20" s="330"/>
      <c r="R20" s="330"/>
      <c r="S20" s="330"/>
      <c r="T20" s="330"/>
    </row>
    <row r="21" spans="1:20" ht="18.95" customHeight="1">
      <c r="A21" s="330"/>
      <c r="B21" s="330"/>
      <c r="C21" s="330"/>
      <c r="D21" s="330"/>
      <c r="E21" s="434"/>
      <c r="F21" s="330"/>
      <c r="G21" s="330"/>
      <c r="H21" s="330"/>
      <c r="I21" s="330"/>
      <c r="J21" s="330"/>
      <c r="K21" s="481" t="s">
        <v>317</v>
      </c>
      <c r="L21" s="480">
        <v>143</v>
      </c>
      <c r="M21" s="480">
        <v>152</v>
      </c>
      <c r="N21" s="51">
        <v>176</v>
      </c>
      <c r="O21" s="51">
        <v>194</v>
      </c>
      <c r="P21" s="51">
        <v>190</v>
      </c>
      <c r="Q21" s="330"/>
      <c r="R21" s="330"/>
      <c r="S21" s="330"/>
      <c r="T21" s="330"/>
    </row>
    <row r="22" spans="1:20" ht="18.95" customHeight="1">
      <c r="A22" s="330"/>
      <c r="B22" s="330"/>
      <c r="C22" s="330"/>
      <c r="D22" s="330"/>
      <c r="E22" s="434"/>
      <c r="F22" s="330"/>
      <c r="G22" s="330"/>
      <c r="H22" s="330"/>
      <c r="I22" s="330"/>
      <c r="J22" s="330"/>
      <c r="K22" s="481" t="s">
        <v>330</v>
      </c>
      <c r="L22" s="480">
        <v>71</v>
      </c>
      <c r="M22" s="480">
        <v>84</v>
      </c>
      <c r="N22" s="51">
        <v>77</v>
      </c>
      <c r="O22" s="51">
        <v>135</v>
      </c>
      <c r="P22" s="51">
        <v>67</v>
      </c>
      <c r="Q22" s="330"/>
      <c r="R22" s="330"/>
      <c r="S22" s="330"/>
      <c r="T22" s="330"/>
    </row>
    <row r="23" spans="1:20" ht="18.95" customHeight="1">
      <c r="A23" s="330"/>
      <c r="B23" s="330"/>
      <c r="C23" s="330"/>
      <c r="D23" s="330"/>
      <c r="E23" s="434"/>
      <c r="F23" s="330"/>
      <c r="G23" s="330"/>
      <c r="H23" s="330"/>
      <c r="I23" s="330"/>
      <c r="J23" s="330"/>
      <c r="K23" s="481" t="s">
        <v>332</v>
      </c>
      <c r="L23" s="480">
        <v>900</v>
      </c>
      <c r="M23" s="480">
        <v>215</v>
      </c>
      <c r="N23" s="51">
        <v>235</v>
      </c>
      <c r="O23" s="51">
        <v>197</v>
      </c>
      <c r="P23" s="51">
        <v>222</v>
      </c>
      <c r="Q23" s="330"/>
      <c r="R23" s="330"/>
      <c r="S23" s="330"/>
      <c r="T23" s="330"/>
    </row>
    <row r="24" spans="1:20" ht="18.95" customHeight="1">
      <c r="A24" s="330"/>
      <c r="B24" s="330"/>
      <c r="C24" s="330"/>
      <c r="D24" s="330"/>
      <c r="E24" s="434"/>
      <c r="F24" s="330"/>
      <c r="G24" s="330"/>
      <c r="H24" s="330"/>
      <c r="I24" s="330"/>
      <c r="J24" s="330"/>
      <c r="K24" s="330"/>
      <c r="L24" s="330"/>
      <c r="M24" s="330"/>
      <c r="N24" s="330"/>
      <c r="O24" s="330"/>
      <c r="P24" s="330"/>
      <c r="Q24" s="330"/>
      <c r="R24" s="330"/>
      <c r="S24" s="330"/>
      <c r="T24" s="330"/>
    </row>
    <row r="25" spans="1:20" ht="18.95" customHeight="1">
      <c r="A25" s="330"/>
      <c r="B25" s="330"/>
      <c r="C25" s="330"/>
      <c r="D25" s="330"/>
      <c r="E25" s="434"/>
      <c r="F25" s="330"/>
      <c r="G25" s="330"/>
      <c r="H25" s="330"/>
      <c r="I25" s="330"/>
      <c r="J25" s="330"/>
      <c r="K25" s="330"/>
      <c r="L25" s="330"/>
      <c r="M25" s="330"/>
      <c r="N25" s="330"/>
      <c r="O25" s="330"/>
      <c r="P25" s="330"/>
      <c r="Q25" s="330"/>
      <c r="R25" s="330"/>
      <c r="S25" s="330"/>
      <c r="T25" s="330"/>
    </row>
    <row r="26" spans="1:20" ht="18.95" customHeight="1">
      <c r="A26" s="330"/>
      <c r="B26" s="330"/>
      <c r="C26" s="330"/>
      <c r="D26" s="330"/>
      <c r="E26" s="434"/>
      <c r="F26" s="330"/>
      <c r="G26" s="330"/>
      <c r="H26" s="330"/>
      <c r="I26" s="330"/>
      <c r="J26" s="330"/>
      <c r="K26" s="330"/>
      <c r="L26" s="330"/>
      <c r="M26" s="330"/>
      <c r="N26" s="330"/>
      <c r="O26" s="330"/>
      <c r="P26" s="330"/>
      <c r="Q26" s="330"/>
      <c r="R26" s="330"/>
      <c r="S26" s="330"/>
      <c r="T26" s="330"/>
    </row>
    <row r="27" spans="1:20" ht="18.95" customHeight="1">
      <c r="A27" s="330"/>
      <c r="B27" s="330"/>
      <c r="C27" s="330"/>
      <c r="D27" s="330"/>
      <c r="E27" s="434"/>
      <c r="F27" s="330"/>
      <c r="G27" s="330"/>
      <c r="H27" s="330"/>
      <c r="I27" s="330"/>
      <c r="J27" s="330"/>
      <c r="K27" s="330"/>
      <c r="L27" s="330"/>
      <c r="M27" s="330"/>
      <c r="N27" s="330"/>
      <c r="O27" s="330"/>
      <c r="P27" s="330"/>
      <c r="Q27" s="330"/>
      <c r="R27" s="330"/>
      <c r="S27" s="330"/>
      <c r="T27" s="330"/>
    </row>
    <row r="28" spans="1:20" ht="20.100000000000001" customHeight="1">
      <c r="A28" s="330"/>
      <c r="B28" s="330"/>
      <c r="C28" s="330"/>
      <c r="D28" s="330"/>
      <c r="E28" s="434"/>
      <c r="F28" s="330"/>
      <c r="G28" s="330"/>
    </row>
    <row r="29" spans="1:20" ht="20.100000000000001" customHeight="1">
      <c r="A29" s="330"/>
      <c r="B29" s="330"/>
      <c r="C29" s="330"/>
      <c r="D29" s="330"/>
      <c r="E29" s="434"/>
      <c r="F29" s="330"/>
      <c r="G29" s="330"/>
    </row>
    <row r="30" spans="1:20" ht="20.100000000000001" customHeight="1">
      <c r="A30" s="330"/>
      <c r="B30" s="330"/>
      <c r="C30" s="330"/>
      <c r="D30" s="330"/>
      <c r="E30" s="434"/>
      <c r="F30" s="330"/>
      <c r="G30" s="330"/>
    </row>
    <row r="31" spans="1:20" ht="20.100000000000001" customHeight="1">
      <c r="A31" s="330"/>
      <c r="B31" s="330"/>
      <c r="C31" s="330"/>
      <c r="D31" s="330"/>
      <c r="E31" s="434"/>
      <c r="F31" s="330"/>
      <c r="G31" s="330"/>
    </row>
    <row r="32" spans="1:20" ht="20.100000000000001" customHeight="1">
      <c r="A32" s="330"/>
      <c r="B32" s="330"/>
      <c r="C32" s="330"/>
      <c r="D32" s="330"/>
      <c r="E32" s="434"/>
      <c r="F32" s="330"/>
      <c r="G32" s="330"/>
    </row>
    <row r="33" spans="1:7" ht="20.100000000000001" customHeight="1">
      <c r="A33" s="330"/>
      <c r="B33" s="330"/>
      <c r="C33" s="330"/>
      <c r="D33" s="330"/>
      <c r="E33" s="434"/>
      <c r="F33" s="330"/>
      <c r="G33" s="330"/>
    </row>
    <row r="34" spans="1:7" ht="20.100000000000001" customHeight="1">
      <c r="A34" s="330"/>
      <c r="B34" s="330"/>
      <c r="C34" s="330"/>
      <c r="D34" s="330"/>
      <c r="E34" s="434"/>
      <c r="F34" s="330"/>
      <c r="G34" s="330"/>
    </row>
    <row r="35" spans="1:7" ht="20.100000000000001" customHeight="1">
      <c r="A35" s="330"/>
      <c r="B35" s="330"/>
      <c r="C35" s="330"/>
      <c r="D35" s="330"/>
      <c r="E35" s="434"/>
      <c r="F35" s="330"/>
      <c r="G35" s="330"/>
    </row>
    <row r="36" spans="1:7" ht="20.100000000000001" customHeight="1">
      <c r="A36" s="330"/>
      <c r="B36" s="330"/>
      <c r="C36" s="330"/>
      <c r="D36" s="330"/>
      <c r="E36" s="330"/>
      <c r="F36" s="330"/>
      <c r="G36" s="330"/>
    </row>
    <row r="37" spans="1:7" ht="20.100000000000001" customHeight="1">
      <c r="A37" s="330"/>
      <c r="B37" s="330"/>
      <c r="C37" s="330"/>
      <c r="D37" s="330"/>
      <c r="E37" s="330"/>
      <c r="F37" s="330"/>
      <c r="G37" s="330"/>
    </row>
    <row r="38" spans="1:7" ht="20.100000000000001" customHeight="1">
      <c r="A38" s="330"/>
      <c r="B38" s="330"/>
      <c r="C38" s="330"/>
      <c r="D38" s="330"/>
      <c r="E38" s="330"/>
      <c r="F38" s="330"/>
      <c r="G38" s="330"/>
    </row>
    <row r="39" spans="1:7" ht="20.100000000000001" customHeight="1">
      <c r="A39" s="330"/>
      <c r="B39" s="330"/>
      <c r="C39" s="330"/>
      <c r="D39" s="330"/>
      <c r="E39" s="330"/>
      <c r="F39" s="330"/>
      <c r="G39" s="330"/>
    </row>
    <row r="40" spans="1:7" ht="20.100000000000001" customHeight="1">
      <c r="A40" s="330"/>
      <c r="B40" s="330"/>
      <c r="C40" s="330"/>
      <c r="D40" s="330"/>
      <c r="E40" s="330"/>
      <c r="F40" s="330"/>
      <c r="G40" s="330"/>
    </row>
    <row r="41" spans="1:7" ht="20.100000000000001" customHeight="1">
      <c r="A41" s="330"/>
      <c r="B41" s="330"/>
      <c r="C41" s="330"/>
      <c r="D41" s="330"/>
      <c r="E41" s="330"/>
      <c r="F41" s="330"/>
      <c r="G41" s="330"/>
    </row>
    <row r="42" spans="1:7" ht="20.100000000000001" customHeight="1">
      <c r="A42" s="330"/>
      <c r="B42" s="330"/>
      <c r="C42" s="330"/>
      <c r="D42" s="330"/>
      <c r="E42" s="330"/>
      <c r="F42" s="330"/>
      <c r="G42" s="330"/>
    </row>
    <row r="43" spans="1:7" ht="20.100000000000001" customHeight="1">
      <c r="A43" s="330"/>
      <c r="B43" s="330"/>
      <c r="C43" s="330"/>
      <c r="D43" s="330"/>
      <c r="E43" s="434"/>
      <c r="F43" s="330"/>
      <c r="G43" s="330"/>
    </row>
    <row r="44" spans="1:7" ht="20.100000000000001" customHeight="1">
      <c r="A44" s="330"/>
      <c r="B44" s="330"/>
      <c r="C44" s="330"/>
      <c r="D44" s="330"/>
      <c r="E44" s="434"/>
      <c r="F44" s="330"/>
      <c r="G44" s="330"/>
    </row>
    <row r="45" spans="1:7" ht="20.100000000000001" customHeight="1">
      <c r="A45" s="330"/>
      <c r="B45" s="330"/>
      <c r="C45" s="330"/>
      <c r="D45" s="330"/>
      <c r="E45" s="434"/>
      <c r="F45" s="330"/>
      <c r="G45" s="330"/>
    </row>
    <row r="46" spans="1:7" ht="20.100000000000001" customHeight="1">
      <c r="A46" s="330"/>
      <c r="B46" s="330"/>
      <c r="C46" s="330"/>
      <c r="D46" s="330"/>
      <c r="E46" s="434"/>
      <c r="F46" s="330"/>
      <c r="G46" s="330"/>
    </row>
    <row r="47" spans="1:7" ht="20.100000000000001" customHeight="1">
      <c r="A47" s="330"/>
      <c r="B47" s="330"/>
      <c r="C47" s="330"/>
      <c r="D47" s="330"/>
      <c r="E47" s="434"/>
      <c r="F47" s="330"/>
      <c r="G47" s="330"/>
    </row>
    <row r="48" spans="1:7" ht="20.100000000000001" customHeight="1">
      <c r="A48" s="330"/>
      <c r="B48" s="330"/>
      <c r="C48" s="330"/>
      <c r="D48" s="330"/>
      <c r="E48" s="434"/>
      <c r="F48" s="330"/>
      <c r="G48" s="330"/>
    </row>
    <row r="49" spans="1:7" ht="20.100000000000001" customHeight="1">
      <c r="A49" s="330"/>
      <c r="B49" s="330"/>
      <c r="C49" s="330"/>
      <c r="D49" s="330"/>
      <c r="E49" s="434"/>
      <c r="F49" s="330"/>
      <c r="G49" s="330"/>
    </row>
    <row r="50" spans="1:7" ht="20.100000000000001" customHeight="1">
      <c r="A50" s="330"/>
      <c r="B50" s="330"/>
      <c r="C50" s="330"/>
      <c r="D50" s="330"/>
      <c r="E50" s="434"/>
      <c r="F50" s="330"/>
      <c r="G50" s="330"/>
    </row>
    <row r="51" spans="1:7" ht="20.100000000000001" customHeight="1">
      <c r="A51" s="330"/>
      <c r="B51" s="330"/>
      <c r="C51" s="330"/>
      <c r="D51" s="330"/>
      <c r="E51" s="434"/>
      <c r="F51" s="330"/>
      <c r="G51" s="330"/>
    </row>
    <row r="52" spans="1:7" ht="20.100000000000001" customHeight="1">
      <c r="A52" s="330"/>
      <c r="B52" s="330"/>
      <c r="C52" s="330"/>
      <c r="D52" s="330"/>
      <c r="E52" s="434"/>
      <c r="F52" s="330"/>
      <c r="G52" s="330"/>
    </row>
    <row r="53" spans="1:7" ht="20.100000000000001" customHeight="1">
      <c r="A53" s="330"/>
      <c r="B53" s="330"/>
      <c r="C53" s="330"/>
      <c r="D53" s="330"/>
      <c r="E53" s="434"/>
      <c r="F53" s="330"/>
      <c r="G53" s="330"/>
    </row>
    <row r="54" spans="1:7" ht="20.100000000000001" customHeight="1">
      <c r="A54" s="330"/>
      <c r="B54" s="330"/>
      <c r="C54" s="330"/>
      <c r="D54" s="330"/>
      <c r="E54" s="434"/>
      <c r="F54" s="330"/>
      <c r="G54" s="330"/>
    </row>
    <row r="55" spans="1:7" ht="20.100000000000001" customHeight="1">
      <c r="A55" s="330"/>
      <c r="B55" s="330"/>
      <c r="C55" s="330"/>
      <c r="D55" s="330"/>
      <c r="E55" s="434"/>
      <c r="F55" s="330"/>
      <c r="G55" s="330"/>
    </row>
    <row r="56" spans="1:7" ht="20.100000000000001" customHeight="1">
      <c r="A56" s="330"/>
      <c r="B56" s="330"/>
      <c r="C56" s="330"/>
      <c r="D56" s="330"/>
      <c r="E56" s="434"/>
      <c r="F56" s="330"/>
      <c r="G56" s="330"/>
    </row>
    <row r="57" spans="1:7" ht="20.100000000000001" customHeight="1">
      <c r="A57" s="330"/>
      <c r="B57" s="330"/>
      <c r="C57" s="330"/>
      <c r="D57" s="330"/>
      <c r="E57" s="434"/>
      <c r="F57" s="330"/>
      <c r="G57" s="330"/>
    </row>
    <row r="58" spans="1:7" ht="20.100000000000001" customHeight="1">
      <c r="A58" s="330"/>
      <c r="B58" s="330"/>
      <c r="C58" s="330"/>
      <c r="D58" s="330"/>
      <c r="E58" s="434"/>
      <c r="F58" s="330"/>
      <c r="G58" s="330"/>
    </row>
    <row r="59" spans="1:7" ht="20.100000000000001" customHeight="1">
      <c r="A59" s="330"/>
      <c r="B59" s="330"/>
      <c r="C59" s="330"/>
      <c r="D59" s="330"/>
      <c r="E59" s="434"/>
      <c r="F59" s="330"/>
      <c r="G59" s="330"/>
    </row>
    <row r="60" spans="1:7" ht="20.100000000000001" customHeight="1">
      <c r="A60" s="330"/>
      <c r="B60" s="330"/>
      <c r="C60" s="330"/>
      <c r="D60" s="330"/>
      <c r="E60" s="434"/>
      <c r="F60" s="330"/>
      <c r="G60" s="330"/>
    </row>
    <row r="61" spans="1:7" ht="20.100000000000001" customHeight="1">
      <c r="A61" s="330"/>
      <c r="B61" s="330"/>
      <c r="C61" s="330"/>
      <c r="D61" s="330"/>
      <c r="E61" s="434"/>
      <c r="F61" s="330"/>
      <c r="G61" s="330"/>
    </row>
    <row r="62" spans="1:7" ht="20.100000000000001" customHeight="1">
      <c r="A62" s="330"/>
      <c r="B62" s="330"/>
      <c r="C62" s="330"/>
      <c r="D62" s="330"/>
      <c r="E62" s="434"/>
      <c r="F62" s="330"/>
      <c r="G62" s="330"/>
    </row>
    <row r="63" spans="1:7" ht="20.100000000000001" customHeight="1">
      <c r="A63" s="330"/>
      <c r="B63" s="330"/>
      <c r="C63" s="330"/>
      <c r="D63" s="330"/>
      <c r="E63" s="434"/>
      <c r="F63" s="330"/>
      <c r="G63" s="330"/>
    </row>
    <row r="64" spans="1:7" ht="20.100000000000001" customHeight="1">
      <c r="A64" s="330"/>
      <c r="B64" s="330"/>
      <c r="C64" s="330"/>
      <c r="D64" s="330"/>
      <c r="E64" s="434"/>
      <c r="F64" s="330"/>
      <c r="G64" s="330"/>
    </row>
    <row r="65" spans="1:7" ht="20.100000000000001" customHeight="1">
      <c r="A65" s="330"/>
      <c r="B65" s="330"/>
      <c r="C65" s="330"/>
      <c r="D65" s="330"/>
      <c r="E65" s="434"/>
      <c r="F65" s="330"/>
      <c r="G65" s="330"/>
    </row>
    <row r="66" spans="1:7" ht="20.100000000000001" customHeight="1">
      <c r="A66" s="330"/>
      <c r="B66" s="330"/>
      <c r="C66" s="330"/>
      <c r="D66" s="330"/>
      <c r="E66" s="434"/>
      <c r="F66" s="330"/>
      <c r="G66" s="330"/>
    </row>
    <row r="67" spans="1:7" ht="20.100000000000001" customHeight="1">
      <c r="A67" s="330"/>
      <c r="B67" s="330"/>
      <c r="C67" s="330"/>
      <c r="D67" s="330"/>
      <c r="E67" s="434"/>
      <c r="F67" s="330"/>
      <c r="G67" s="330"/>
    </row>
    <row r="68" spans="1:7" ht="20.100000000000001" customHeight="1">
      <c r="A68" s="330"/>
      <c r="B68" s="330"/>
      <c r="C68" s="330"/>
      <c r="D68" s="330"/>
      <c r="E68" s="434"/>
      <c r="F68" s="330"/>
      <c r="G68" s="330"/>
    </row>
    <row r="69" spans="1:7" ht="20.100000000000001" customHeight="1">
      <c r="A69" s="330"/>
      <c r="B69" s="330"/>
      <c r="C69" s="330"/>
      <c r="D69" s="330"/>
      <c r="E69" s="330"/>
      <c r="F69" s="330"/>
      <c r="G69" s="330"/>
    </row>
    <row r="70" spans="1:7" ht="20.100000000000001" customHeight="1">
      <c r="A70" s="330"/>
      <c r="B70" s="330"/>
      <c r="C70" s="330"/>
      <c r="D70" s="330"/>
      <c r="E70" s="330"/>
      <c r="F70" s="330"/>
      <c r="G70" s="330"/>
    </row>
    <row r="71" spans="1:7" ht="20.100000000000001" customHeight="1">
      <c r="A71" s="330"/>
      <c r="B71" s="330"/>
      <c r="C71" s="330"/>
      <c r="D71" s="330"/>
      <c r="E71" s="330"/>
      <c r="F71" s="330"/>
      <c r="G71" s="330"/>
    </row>
  </sheetData>
  <mergeCells count="16">
    <mergeCell ref="A5:A6"/>
    <mergeCell ref="B5:B6"/>
    <mergeCell ref="C5:D5"/>
    <mergeCell ref="F5:F6"/>
    <mergeCell ref="G5:H5"/>
    <mergeCell ref="S5:T5"/>
    <mergeCell ref="B3:D3"/>
    <mergeCell ref="F3:H3"/>
    <mergeCell ref="J3:L3"/>
    <mergeCell ref="N3:P3"/>
    <mergeCell ref="R3:T3"/>
    <mergeCell ref="J5:J6"/>
    <mergeCell ref="K5:L5"/>
    <mergeCell ref="N5:N6"/>
    <mergeCell ref="O5:P5"/>
    <mergeCell ref="R5:R6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78" firstPageNumber="21" orientation="landscape" r:id="rId1"/>
  <headerFooter differentOddEven="1" scaleWithDoc="0" alignWithMargins="0">
    <oddFooter>&amp;L&amp;9Ⅲ.부록&amp;C-&amp;P--&amp;R &amp;9 1. 업체현황(폐기물 처리업 허가업체 현황-코드별 분류)</oddFooter>
    <evenHeader>&amp;L&amp;9Ⅲ.부록&amp;C-&amp;P--&amp;R&amp;9 1. 업체현황(폐기물 처리업 허가업체 현황-코드별 분류)</even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7"/>
  <sheetViews>
    <sheetView view="pageBreakPreview" zoomScaleNormal="40" zoomScaleSheetLayoutView="100" workbookViewId="0"/>
  </sheetViews>
  <sheetFormatPr defaultRowHeight="11.25"/>
  <cols>
    <col min="1" max="1" width="7.77734375" style="546" customWidth="1"/>
    <col min="2" max="2" width="11.77734375" style="546" customWidth="1"/>
    <col min="3" max="3" width="13.77734375" style="546" customWidth="1"/>
    <col min="4" max="4" width="6.5546875" style="546" customWidth="1"/>
    <col min="5" max="5" width="5.77734375" style="546" customWidth="1"/>
    <col min="6" max="7" width="8.77734375" style="546" customWidth="1"/>
    <col min="8" max="8" width="10" style="550" customWidth="1"/>
    <col min="9" max="9" width="5.77734375" style="546" customWidth="1"/>
    <col min="10" max="11" width="8.77734375" style="546" customWidth="1"/>
    <col min="12" max="12" width="10" style="550" customWidth="1"/>
    <col min="13" max="13" width="5.77734375" style="546" customWidth="1"/>
    <col min="14" max="15" width="8.77734375" style="546" customWidth="1"/>
    <col min="16" max="16" width="10" style="550" customWidth="1"/>
    <col min="17" max="16384" width="8.88671875" style="490"/>
  </cols>
  <sheetData>
    <row r="1" spans="1:28" s="483" customFormat="1" ht="24.95" customHeight="1">
      <c r="A1" s="482" t="s">
        <v>377</v>
      </c>
      <c r="B1" s="482"/>
      <c r="C1" s="482"/>
      <c r="D1" s="482"/>
      <c r="F1" s="484"/>
      <c r="G1" s="484"/>
      <c r="H1" s="485"/>
      <c r="I1" s="484"/>
      <c r="J1" s="484"/>
      <c r="K1" s="484"/>
      <c r="L1" s="485"/>
      <c r="M1" s="484"/>
      <c r="N1" s="484"/>
      <c r="O1" s="484"/>
      <c r="P1" s="485"/>
    </row>
    <row r="2" spans="1:28" s="483" customFormat="1" ht="9" customHeight="1">
      <c r="A2" s="486"/>
      <c r="B2" s="486"/>
      <c r="C2" s="486"/>
      <c r="D2" s="486"/>
      <c r="F2" s="484"/>
      <c r="G2" s="484"/>
      <c r="H2" s="485"/>
      <c r="I2" s="484"/>
      <c r="J2" s="484"/>
      <c r="K2" s="484"/>
      <c r="L2" s="485"/>
      <c r="M2" s="484"/>
      <c r="N2" s="484"/>
      <c r="O2" s="484"/>
      <c r="P2" s="485"/>
    </row>
    <row r="3" spans="1:28" s="483" customFormat="1" ht="26.1" customHeight="1">
      <c r="A3" s="487" t="s">
        <v>378</v>
      </c>
      <c r="B3" s="486"/>
      <c r="C3" s="486"/>
      <c r="D3" s="486"/>
      <c r="F3" s="484"/>
      <c r="G3" s="484"/>
      <c r="H3" s="485"/>
      <c r="I3" s="484"/>
      <c r="J3" s="484"/>
      <c r="K3" s="484"/>
      <c r="L3" s="485"/>
      <c r="M3" s="484"/>
      <c r="N3" s="484"/>
      <c r="O3" s="484"/>
      <c r="P3" s="485"/>
    </row>
    <row r="4" spans="1:28" ht="20.100000000000001" customHeight="1" thickBot="1">
      <c r="A4" s="488"/>
      <c r="B4" s="488"/>
      <c r="C4" s="488"/>
      <c r="D4" s="488"/>
      <c r="E4" s="488"/>
      <c r="F4" s="488"/>
      <c r="G4" s="488"/>
      <c r="H4" s="489"/>
      <c r="I4" s="488"/>
      <c r="J4" s="488"/>
      <c r="K4" s="488"/>
      <c r="L4" s="489"/>
      <c r="M4" s="488"/>
      <c r="N4" s="488"/>
      <c r="O4" s="488"/>
      <c r="P4" s="489"/>
    </row>
    <row r="5" spans="1:28" s="491" customFormat="1" ht="21" customHeight="1">
      <c r="A5" s="786" t="s">
        <v>379</v>
      </c>
      <c r="B5" s="787"/>
      <c r="C5" s="787"/>
      <c r="D5" s="787"/>
      <c r="E5" s="787" t="s">
        <v>380</v>
      </c>
      <c r="F5" s="787"/>
      <c r="G5" s="787"/>
      <c r="H5" s="787"/>
      <c r="I5" s="787" t="s">
        <v>12</v>
      </c>
      <c r="J5" s="787"/>
      <c r="K5" s="787"/>
      <c r="L5" s="787"/>
      <c r="M5" s="787" t="s">
        <v>13</v>
      </c>
      <c r="N5" s="787"/>
      <c r="O5" s="787"/>
      <c r="P5" s="799"/>
    </row>
    <row r="6" spans="1:28" s="491" customFormat="1" ht="48" customHeight="1" thickBot="1">
      <c r="A6" s="788"/>
      <c r="B6" s="789"/>
      <c r="C6" s="789"/>
      <c r="D6" s="789"/>
      <c r="E6" s="492" t="s">
        <v>381</v>
      </c>
      <c r="F6" s="492" t="s">
        <v>382</v>
      </c>
      <c r="G6" s="492" t="s">
        <v>383</v>
      </c>
      <c r="H6" s="493" t="s">
        <v>384</v>
      </c>
      <c r="I6" s="492" t="s">
        <v>381</v>
      </c>
      <c r="J6" s="492" t="s">
        <v>382</v>
      </c>
      <c r="K6" s="492" t="s">
        <v>383</v>
      </c>
      <c r="L6" s="493" t="s">
        <v>384</v>
      </c>
      <c r="M6" s="492" t="s">
        <v>381</v>
      </c>
      <c r="N6" s="492" t="s">
        <v>382</v>
      </c>
      <c r="O6" s="492" t="s">
        <v>383</v>
      </c>
      <c r="P6" s="494" t="s">
        <v>384</v>
      </c>
    </row>
    <row r="7" spans="1:28" s="499" customFormat="1" ht="21" customHeight="1" thickTop="1" thickBot="1">
      <c r="A7" s="819" t="s">
        <v>385</v>
      </c>
      <c r="B7" s="820"/>
      <c r="C7" s="820"/>
      <c r="D7" s="820"/>
      <c r="E7" s="495">
        <f t="shared" ref="E7:P7" si="0">SUM(E8,E14,E19,E40,E44,E63,E66,E72,E80,E84,E89,E95,E96,E97,E100,E104,E107,E117,E130,E133,E139,E143,E146,E150,E151,E155,E159,E163)</f>
        <v>8139</v>
      </c>
      <c r="F7" s="495">
        <f t="shared" si="0"/>
        <v>41933950.990000002</v>
      </c>
      <c r="G7" s="495">
        <f t="shared" si="0"/>
        <v>28509375.439158414</v>
      </c>
      <c r="H7" s="496">
        <f t="shared" si="0"/>
        <v>4964969932949</v>
      </c>
      <c r="I7" s="495">
        <f t="shared" si="0"/>
        <v>6088</v>
      </c>
      <c r="J7" s="495">
        <f t="shared" si="0"/>
        <v>32613331.250000015</v>
      </c>
      <c r="K7" s="495">
        <f t="shared" si="0"/>
        <v>21561692.427918412</v>
      </c>
      <c r="L7" s="496">
        <f t="shared" si="0"/>
        <v>3831348845179</v>
      </c>
      <c r="M7" s="495">
        <f t="shared" si="0"/>
        <v>2051</v>
      </c>
      <c r="N7" s="495">
        <f t="shared" si="0"/>
        <v>9320619.7400000002</v>
      </c>
      <c r="O7" s="495">
        <f t="shared" si="0"/>
        <v>6947683.0112399999</v>
      </c>
      <c r="P7" s="497">
        <f t="shared" si="0"/>
        <v>1133621087770</v>
      </c>
      <c r="Q7" s="498"/>
      <c r="R7" s="498"/>
      <c r="S7" s="16"/>
      <c r="T7" s="16"/>
      <c r="U7" s="16"/>
      <c r="V7" s="16"/>
      <c r="W7" s="16"/>
      <c r="X7" s="16"/>
      <c r="Y7" s="16"/>
      <c r="Z7" s="16"/>
      <c r="AA7" s="16"/>
      <c r="AB7" s="16"/>
    </row>
    <row r="8" spans="1:28" s="499" customFormat="1" ht="21" customHeight="1" thickTop="1">
      <c r="A8" s="794" t="s">
        <v>386</v>
      </c>
      <c r="B8" s="796" t="s">
        <v>61</v>
      </c>
      <c r="C8" s="796"/>
      <c r="D8" s="796"/>
      <c r="E8" s="500">
        <f t="shared" ref="E8:P8" si="1">SUM(E9:E13)</f>
        <v>159</v>
      </c>
      <c r="F8" s="500">
        <f t="shared" si="1"/>
        <v>740359.89</v>
      </c>
      <c r="G8" s="500">
        <f t="shared" si="1"/>
        <v>364192.08850000001</v>
      </c>
      <c r="H8" s="501">
        <f t="shared" si="1"/>
        <v>173181330227</v>
      </c>
      <c r="I8" s="500">
        <f t="shared" si="1"/>
        <v>120</v>
      </c>
      <c r="J8" s="500">
        <f t="shared" si="1"/>
        <v>666415.71000000008</v>
      </c>
      <c r="K8" s="500">
        <f t="shared" si="1"/>
        <v>313653.66649999999</v>
      </c>
      <c r="L8" s="501">
        <f t="shared" si="1"/>
        <v>172855646527</v>
      </c>
      <c r="M8" s="500">
        <f t="shared" si="1"/>
        <v>39</v>
      </c>
      <c r="N8" s="500">
        <f>SUM(N9:N13)</f>
        <v>73944.180000000008</v>
      </c>
      <c r="O8" s="500">
        <f t="shared" si="1"/>
        <v>50538.422000000006</v>
      </c>
      <c r="P8" s="497">
        <f t="shared" si="1"/>
        <v>325683700</v>
      </c>
      <c r="Q8" s="498"/>
      <c r="R8" s="498"/>
      <c r="S8" s="16"/>
      <c r="T8" s="16"/>
      <c r="U8" s="16"/>
      <c r="V8" s="16"/>
      <c r="W8" s="16"/>
      <c r="X8" s="16"/>
      <c r="Y8" s="16"/>
      <c r="Z8" s="16"/>
      <c r="AA8" s="16"/>
      <c r="AB8" s="16"/>
    </row>
    <row r="9" spans="1:28" s="499" customFormat="1" ht="21" customHeight="1">
      <c r="A9" s="795"/>
      <c r="B9" s="502" t="s">
        <v>387</v>
      </c>
      <c r="C9" s="798" t="s">
        <v>388</v>
      </c>
      <c r="D9" s="798"/>
      <c r="E9" s="503">
        <f t="shared" ref="E9:H18" si="2">SUM(I9,M9)</f>
        <v>22</v>
      </c>
      <c r="F9" s="503">
        <f t="shared" si="2"/>
        <v>184459.90999999997</v>
      </c>
      <c r="G9" s="503">
        <f t="shared" si="2"/>
        <v>60414.356999999996</v>
      </c>
      <c r="H9" s="504">
        <f t="shared" si="2"/>
        <v>19948327905</v>
      </c>
      <c r="I9" s="503">
        <v>22</v>
      </c>
      <c r="J9" s="503">
        <v>184459.90999999997</v>
      </c>
      <c r="K9" s="503">
        <v>60414.356999999996</v>
      </c>
      <c r="L9" s="504">
        <v>19948327905</v>
      </c>
      <c r="M9" s="503">
        <v>0</v>
      </c>
      <c r="N9" s="503">
        <v>0</v>
      </c>
      <c r="O9" s="503">
        <v>0</v>
      </c>
      <c r="P9" s="505">
        <v>0</v>
      </c>
      <c r="Q9" s="498"/>
      <c r="R9" s="498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28" s="499" customFormat="1" ht="21" customHeight="1">
      <c r="A10" s="795"/>
      <c r="B10" s="502" t="s">
        <v>389</v>
      </c>
      <c r="C10" s="798" t="s">
        <v>390</v>
      </c>
      <c r="D10" s="798"/>
      <c r="E10" s="503">
        <f t="shared" si="2"/>
        <v>73</v>
      </c>
      <c r="F10" s="503">
        <f t="shared" si="2"/>
        <v>414677.34000000008</v>
      </c>
      <c r="G10" s="503">
        <f t="shared" si="2"/>
        <v>190924.777</v>
      </c>
      <c r="H10" s="504">
        <f t="shared" si="2"/>
        <v>111065004421</v>
      </c>
      <c r="I10" s="503">
        <v>39</v>
      </c>
      <c r="J10" s="503">
        <v>340975.5400000001</v>
      </c>
      <c r="K10" s="503">
        <v>140429.76500000001</v>
      </c>
      <c r="L10" s="504">
        <v>110777298721</v>
      </c>
      <c r="M10" s="503">
        <v>34</v>
      </c>
      <c r="N10" s="503">
        <v>73701.8</v>
      </c>
      <c r="O10" s="503">
        <v>50495.012000000002</v>
      </c>
      <c r="P10" s="505">
        <v>287705700</v>
      </c>
      <c r="Q10" s="498"/>
      <c r="R10" s="498"/>
      <c r="S10" s="16"/>
      <c r="T10" s="16"/>
      <c r="U10" s="16"/>
      <c r="V10" s="16"/>
      <c r="W10" s="16"/>
      <c r="X10" s="16"/>
      <c r="Y10" s="16"/>
      <c r="Z10" s="16"/>
      <c r="AA10" s="16"/>
      <c r="AB10" s="16"/>
    </row>
    <row r="11" spans="1:28" s="499" customFormat="1" ht="21" customHeight="1">
      <c r="A11" s="795"/>
      <c r="B11" s="502" t="s">
        <v>391</v>
      </c>
      <c r="C11" s="798" t="s">
        <v>392</v>
      </c>
      <c r="D11" s="798"/>
      <c r="E11" s="503">
        <f t="shared" si="2"/>
        <v>0</v>
      </c>
      <c r="F11" s="503">
        <f t="shared" si="2"/>
        <v>0</v>
      </c>
      <c r="G11" s="503">
        <f t="shared" si="2"/>
        <v>0</v>
      </c>
      <c r="H11" s="504">
        <f t="shared" si="2"/>
        <v>0</v>
      </c>
      <c r="I11" s="503">
        <v>0</v>
      </c>
      <c r="J11" s="503">
        <v>0</v>
      </c>
      <c r="K11" s="503">
        <v>0</v>
      </c>
      <c r="L11" s="504">
        <v>0</v>
      </c>
      <c r="M11" s="503">
        <v>0</v>
      </c>
      <c r="N11" s="503">
        <v>0</v>
      </c>
      <c r="O11" s="503">
        <v>0</v>
      </c>
      <c r="P11" s="505">
        <v>0</v>
      </c>
      <c r="Q11" s="498"/>
      <c r="R11" s="498"/>
      <c r="S11" s="16"/>
      <c r="T11" s="16"/>
      <c r="U11" s="16"/>
      <c r="V11" s="16"/>
      <c r="W11" s="16"/>
      <c r="X11" s="16"/>
      <c r="Y11" s="16"/>
      <c r="Z11" s="16"/>
      <c r="AA11" s="16"/>
      <c r="AB11" s="16"/>
    </row>
    <row r="12" spans="1:28" s="499" customFormat="1" ht="21" customHeight="1">
      <c r="A12" s="795"/>
      <c r="B12" s="502" t="s">
        <v>393</v>
      </c>
      <c r="C12" s="798" t="s">
        <v>394</v>
      </c>
      <c r="D12" s="798"/>
      <c r="E12" s="503">
        <f t="shared" si="2"/>
        <v>0</v>
      </c>
      <c r="F12" s="503">
        <f t="shared" si="2"/>
        <v>0</v>
      </c>
      <c r="G12" s="503">
        <f t="shared" si="2"/>
        <v>0</v>
      </c>
      <c r="H12" s="504">
        <f t="shared" si="2"/>
        <v>0</v>
      </c>
      <c r="I12" s="503">
        <v>0</v>
      </c>
      <c r="J12" s="503">
        <v>0</v>
      </c>
      <c r="K12" s="503">
        <v>0</v>
      </c>
      <c r="L12" s="504">
        <v>0</v>
      </c>
      <c r="M12" s="503">
        <v>0</v>
      </c>
      <c r="N12" s="503">
        <v>0</v>
      </c>
      <c r="O12" s="503">
        <v>0</v>
      </c>
      <c r="P12" s="505">
        <v>0</v>
      </c>
      <c r="Q12" s="498"/>
      <c r="R12" s="498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s="499" customFormat="1" ht="21" customHeight="1">
      <c r="A13" s="795"/>
      <c r="B13" s="502" t="s">
        <v>395</v>
      </c>
      <c r="C13" s="798" t="s">
        <v>396</v>
      </c>
      <c r="D13" s="798"/>
      <c r="E13" s="503">
        <f t="shared" si="2"/>
        <v>64</v>
      </c>
      <c r="F13" s="503">
        <f t="shared" si="2"/>
        <v>141222.63999999998</v>
      </c>
      <c r="G13" s="503">
        <f t="shared" si="2"/>
        <v>112852.95450000001</v>
      </c>
      <c r="H13" s="504">
        <f t="shared" si="2"/>
        <v>42167997901</v>
      </c>
      <c r="I13" s="503">
        <v>59</v>
      </c>
      <c r="J13" s="503">
        <v>140980.25999999998</v>
      </c>
      <c r="K13" s="503">
        <v>112809.5445</v>
      </c>
      <c r="L13" s="504">
        <v>42130019901</v>
      </c>
      <c r="M13" s="503">
        <v>5</v>
      </c>
      <c r="N13" s="503">
        <v>242.38</v>
      </c>
      <c r="O13" s="503">
        <v>43.41</v>
      </c>
      <c r="P13" s="505">
        <v>37978000</v>
      </c>
      <c r="Q13" s="498"/>
      <c r="R13" s="498"/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s="499" customFormat="1" ht="21" customHeight="1">
      <c r="A14" s="795" t="s">
        <v>397</v>
      </c>
      <c r="B14" s="798" t="s">
        <v>398</v>
      </c>
      <c r="C14" s="798"/>
      <c r="D14" s="798"/>
      <c r="E14" s="503">
        <f t="shared" ref="E14:P14" si="3">SUM(E15:E18)</f>
        <v>24</v>
      </c>
      <c r="F14" s="503">
        <f t="shared" si="3"/>
        <v>27873.239999999998</v>
      </c>
      <c r="G14" s="503">
        <f>SUM(G15:G18)</f>
        <v>16080.316000000001</v>
      </c>
      <c r="H14" s="504">
        <f t="shared" si="3"/>
        <v>4033928153</v>
      </c>
      <c r="I14" s="503">
        <f t="shared" si="3"/>
        <v>24</v>
      </c>
      <c r="J14" s="503">
        <f t="shared" si="3"/>
        <v>27873.239999999998</v>
      </c>
      <c r="K14" s="503">
        <f t="shared" si="3"/>
        <v>16080.316000000001</v>
      </c>
      <c r="L14" s="504">
        <f t="shared" si="3"/>
        <v>4033928153</v>
      </c>
      <c r="M14" s="503">
        <f t="shared" si="3"/>
        <v>0</v>
      </c>
      <c r="N14" s="503">
        <f t="shared" si="3"/>
        <v>0</v>
      </c>
      <c r="O14" s="503">
        <f t="shared" si="3"/>
        <v>0</v>
      </c>
      <c r="P14" s="505">
        <f t="shared" si="3"/>
        <v>0</v>
      </c>
      <c r="Q14" s="498"/>
      <c r="R14" s="498"/>
      <c r="S14" s="16"/>
      <c r="T14" s="16"/>
      <c r="U14" s="16"/>
      <c r="V14" s="16"/>
      <c r="W14" s="16"/>
      <c r="X14" s="16"/>
      <c r="Y14" s="16"/>
      <c r="Z14" s="16"/>
      <c r="AA14" s="16"/>
      <c r="AB14" s="16"/>
    </row>
    <row r="15" spans="1:28" s="499" customFormat="1" ht="21" customHeight="1">
      <c r="A15" s="795"/>
      <c r="B15" s="502" t="s">
        <v>399</v>
      </c>
      <c r="C15" s="798" t="s">
        <v>400</v>
      </c>
      <c r="D15" s="798"/>
      <c r="E15" s="503">
        <f t="shared" si="2"/>
        <v>0</v>
      </c>
      <c r="F15" s="503">
        <f t="shared" si="2"/>
        <v>0</v>
      </c>
      <c r="G15" s="503">
        <f t="shared" si="2"/>
        <v>0</v>
      </c>
      <c r="H15" s="504">
        <f t="shared" si="2"/>
        <v>0</v>
      </c>
      <c r="I15" s="503">
        <v>0</v>
      </c>
      <c r="J15" s="503">
        <v>0</v>
      </c>
      <c r="K15" s="503">
        <v>0</v>
      </c>
      <c r="L15" s="504">
        <v>0</v>
      </c>
      <c r="M15" s="503">
        <v>0</v>
      </c>
      <c r="N15" s="503">
        <v>0</v>
      </c>
      <c r="O15" s="503">
        <v>0</v>
      </c>
      <c r="P15" s="505">
        <v>0</v>
      </c>
      <c r="Q15" s="498"/>
      <c r="R15" s="498"/>
      <c r="S15" s="16"/>
      <c r="T15" s="16"/>
      <c r="U15" s="16"/>
      <c r="V15" s="16"/>
      <c r="W15" s="16"/>
      <c r="X15" s="16"/>
      <c r="Y15" s="16"/>
      <c r="Z15" s="16"/>
      <c r="AA15" s="16"/>
      <c r="AB15" s="16"/>
    </row>
    <row r="16" spans="1:28" s="499" customFormat="1" ht="21" customHeight="1">
      <c r="A16" s="795"/>
      <c r="B16" s="502" t="s">
        <v>401</v>
      </c>
      <c r="C16" s="798" t="s">
        <v>402</v>
      </c>
      <c r="D16" s="798"/>
      <c r="E16" s="503">
        <f t="shared" si="2"/>
        <v>0</v>
      </c>
      <c r="F16" s="503">
        <f t="shared" si="2"/>
        <v>0</v>
      </c>
      <c r="G16" s="503">
        <f t="shared" si="2"/>
        <v>0</v>
      </c>
      <c r="H16" s="504">
        <f t="shared" si="2"/>
        <v>0</v>
      </c>
      <c r="I16" s="503">
        <v>0</v>
      </c>
      <c r="J16" s="503">
        <v>0</v>
      </c>
      <c r="K16" s="503">
        <v>0</v>
      </c>
      <c r="L16" s="504">
        <v>0</v>
      </c>
      <c r="M16" s="503">
        <v>0</v>
      </c>
      <c r="N16" s="503">
        <v>0</v>
      </c>
      <c r="O16" s="503">
        <v>0</v>
      </c>
      <c r="P16" s="505">
        <v>0</v>
      </c>
      <c r="Q16" s="498"/>
      <c r="R16" s="498"/>
      <c r="S16" s="16"/>
      <c r="T16" s="16"/>
      <c r="U16" s="16"/>
      <c r="V16" s="16"/>
      <c r="W16" s="16"/>
      <c r="X16" s="16"/>
      <c r="Y16" s="16"/>
      <c r="Z16" s="16"/>
      <c r="AA16" s="16"/>
      <c r="AB16" s="16"/>
    </row>
    <row r="17" spans="1:28" s="499" customFormat="1" ht="21" customHeight="1">
      <c r="A17" s="795"/>
      <c r="B17" s="502" t="s">
        <v>403</v>
      </c>
      <c r="C17" s="798" t="s">
        <v>404</v>
      </c>
      <c r="D17" s="798"/>
      <c r="E17" s="503">
        <f t="shared" si="2"/>
        <v>0</v>
      </c>
      <c r="F17" s="503">
        <f t="shared" si="2"/>
        <v>0</v>
      </c>
      <c r="G17" s="503">
        <f t="shared" si="2"/>
        <v>0</v>
      </c>
      <c r="H17" s="504">
        <f t="shared" si="2"/>
        <v>0</v>
      </c>
      <c r="I17" s="503">
        <v>0</v>
      </c>
      <c r="J17" s="503">
        <v>0</v>
      </c>
      <c r="K17" s="503">
        <v>0</v>
      </c>
      <c r="L17" s="504">
        <v>0</v>
      </c>
      <c r="M17" s="503">
        <v>0</v>
      </c>
      <c r="N17" s="503">
        <v>0</v>
      </c>
      <c r="O17" s="503">
        <v>0</v>
      </c>
      <c r="P17" s="505">
        <v>0</v>
      </c>
      <c r="Q17" s="498"/>
      <c r="R17" s="498"/>
      <c r="S17" s="16"/>
      <c r="T17" s="16"/>
      <c r="U17" s="16"/>
      <c r="V17" s="16"/>
      <c r="W17" s="16"/>
      <c r="X17" s="16"/>
      <c r="Y17" s="16"/>
      <c r="Z17" s="16"/>
      <c r="AA17" s="16"/>
      <c r="AB17" s="16"/>
    </row>
    <row r="18" spans="1:28" s="499" customFormat="1" ht="21" customHeight="1">
      <c r="A18" s="795"/>
      <c r="B18" s="502" t="s">
        <v>395</v>
      </c>
      <c r="C18" s="798" t="s">
        <v>405</v>
      </c>
      <c r="D18" s="798"/>
      <c r="E18" s="503">
        <f t="shared" si="2"/>
        <v>24</v>
      </c>
      <c r="F18" s="503">
        <f t="shared" si="2"/>
        <v>27873.239999999998</v>
      </c>
      <c r="G18" s="503">
        <f t="shared" si="2"/>
        <v>16080.316000000001</v>
      </c>
      <c r="H18" s="504">
        <f t="shared" si="2"/>
        <v>4033928153</v>
      </c>
      <c r="I18" s="503">
        <v>24</v>
      </c>
      <c r="J18" s="503">
        <v>27873.239999999998</v>
      </c>
      <c r="K18" s="503">
        <v>16080.316000000001</v>
      </c>
      <c r="L18" s="504">
        <v>4033928153</v>
      </c>
      <c r="M18" s="503">
        <v>0</v>
      </c>
      <c r="N18" s="503">
        <v>0</v>
      </c>
      <c r="O18" s="503">
        <v>0</v>
      </c>
      <c r="P18" s="505">
        <v>0</v>
      </c>
      <c r="Q18" s="498"/>
      <c r="R18" s="498"/>
      <c r="S18" s="16"/>
      <c r="T18" s="16"/>
      <c r="U18" s="16"/>
      <c r="V18" s="16"/>
      <c r="W18" s="16"/>
      <c r="X18" s="16"/>
      <c r="Y18" s="16"/>
      <c r="Z18" s="16"/>
      <c r="AA18" s="16"/>
      <c r="AB18" s="16"/>
    </row>
    <row r="19" spans="1:28" s="499" customFormat="1" ht="21" customHeight="1">
      <c r="A19" s="795" t="s">
        <v>406</v>
      </c>
      <c r="B19" s="798" t="s">
        <v>398</v>
      </c>
      <c r="C19" s="798"/>
      <c r="D19" s="798"/>
      <c r="E19" s="503">
        <f t="shared" ref="E19:P19" si="4">SUM(E20,E30,E35,E36)</f>
        <v>595</v>
      </c>
      <c r="F19" s="503">
        <f t="shared" si="4"/>
        <v>657862.88000000012</v>
      </c>
      <c r="G19" s="503">
        <f t="shared" si="4"/>
        <v>423251.902</v>
      </c>
      <c r="H19" s="504">
        <f t="shared" si="4"/>
        <v>412200727190</v>
      </c>
      <c r="I19" s="503">
        <f t="shared" si="4"/>
        <v>561</v>
      </c>
      <c r="J19" s="503">
        <f t="shared" si="4"/>
        <v>646066.93000000005</v>
      </c>
      <c r="K19" s="503">
        <f t="shared" si="4"/>
        <v>416876.413</v>
      </c>
      <c r="L19" s="504">
        <f t="shared" si="4"/>
        <v>405141259788</v>
      </c>
      <c r="M19" s="503">
        <f t="shared" si="4"/>
        <v>34</v>
      </c>
      <c r="N19" s="503">
        <f t="shared" si="4"/>
        <v>11795.949999999999</v>
      </c>
      <c r="O19" s="503">
        <f t="shared" si="4"/>
        <v>6375.4889999999996</v>
      </c>
      <c r="P19" s="505">
        <f t="shared" si="4"/>
        <v>7059467402</v>
      </c>
      <c r="Q19" s="498"/>
      <c r="R19" s="498"/>
      <c r="S19" s="16"/>
      <c r="T19" s="16"/>
      <c r="U19" s="16"/>
      <c r="V19" s="16"/>
      <c r="W19" s="16"/>
      <c r="X19" s="16"/>
      <c r="Y19" s="16"/>
      <c r="Z19" s="16"/>
      <c r="AA19" s="16"/>
      <c r="AB19" s="16"/>
    </row>
    <row r="20" spans="1:28" s="499" customFormat="1" ht="21" customHeight="1">
      <c r="A20" s="795"/>
      <c r="B20" s="811" t="s">
        <v>407</v>
      </c>
      <c r="C20" s="798" t="s">
        <v>408</v>
      </c>
      <c r="D20" s="798"/>
      <c r="E20" s="503">
        <f>SUM(E21:E25)</f>
        <v>335</v>
      </c>
      <c r="F20" s="503">
        <f>SUM(F21:F25)</f>
        <v>299329.03000000003</v>
      </c>
      <c r="G20" s="503">
        <f>SUM(G21:G25)</f>
        <v>213510.59999999998</v>
      </c>
      <c r="H20" s="504">
        <f>SUM(H21:H25)</f>
        <v>143977247551</v>
      </c>
      <c r="I20" s="503">
        <f>SUM(I21:I25)</f>
        <v>334</v>
      </c>
      <c r="J20" s="503">
        <f t="shared" ref="J20:L20" si="5">SUM(J21:J25)</f>
        <v>299049.75</v>
      </c>
      <c r="K20" s="503">
        <f t="shared" si="5"/>
        <v>213270.59999999998</v>
      </c>
      <c r="L20" s="504">
        <f t="shared" si="5"/>
        <v>143744648476</v>
      </c>
      <c r="M20" s="503">
        <f>SUM(M21:M25)</f>
        <v>1</v>
      </c>
      <c r="N20" s="503">
        <f t="shared" ref="N20:P20" si="6">SUM(N21:N25)</f>
        <v>279.27999999999997</v>
      </c>
      <c r="O20" s="503">
        <f t="shared" si="6"/>
        <v>240</v>
      </c>
      <c r="P20" s="505">
        <f t="shared" si="6"/>
        <v>232599075</v>
      </c>
      <c r="Q20" s="498"/>
      <c r="R20" s="498"/>
      <c r="S20" s="16"/>
      <c r="T20" s="16"/>
      <c r="U20" s="16"/>
      <c r="V20" s="16"/>
      <c r="W20" s="16"/>
      <c r="X20" s="16"/>
      <c r="Y20" s="16"/>
      <c r="Z20" s="16"/>
      <c r="AA20" s="16"/>
      <c r="AB20" s="16"/>
    </row>
    <row r="21" spans="1:28" s="499" customFormat="1" ht="21" customHeight="1">
      <c r="A21" s="795"/>
      <c r="B21" s="815"/>
      <c r="C21" s="502" t="s">
        <v>409</v>
      </c>
      <c r="D21" s="506" t="s">
        <v>410</v>
      </c>
      <c r="E21" s="503">
        <f t="shared" ref="E21:H25" si="7">SUM(I21,M21)</f>
        <v>73</v>
      </c>
      <c r="F21" s="503">
        <f t="shared" si="7"/>
        <v>159534.10999999999</v>
      </c>
      <c r="G21" s="503">
        <f t="shared" si="7"/>
        <v>115914.87599999999</v>
      </c>
      <c r="H21" s="504">
        <f t="shared" si="7"/>
        <v>60827383412</v>
      </c>
      <c r="I21" s="503">
        <v>73</v>
      </c>
      <c r="J21" s="503">
        <v>159534.10999999999</v>
      </c>
      <c r="K21" s="503">
        <v>115914.87599999999</v>
      </c>
      <c r="L21" s="504">
        <v>60827383412</v>
      </c>
      <c r="M21" s="503">
        <v>0</v>
      </c>
      <c r="N21" s="503">
        <v>0</v>
      </c>
      <c r="O21" s="503">
        <v>0</v>
      </c>
      <c r="P21" s="505">
        <v>0</v>
      </c>
      <c r="Q21" s="498"/>
      <c r="R21" s="498"/>
      <c r="S21" s="16"/>
      <c r="T21" s="16"/>
      <c r="U21" s="16"/>
      <c r="V21" s="16"/>
      <c r="W21" s="16"/>
      <c r="X21" s="16"/>
      <c r="Y21" s="16"/>
      <c r="Z21" s="16"/>
      <c r="AA21" s="16"/>
      <c r="AB21" s="16"/>
    </row>
    <row r="22" spans="1:28" s="499" customFormat="1" ht="21" customHeight="1">
      <c r="A22" s="795"/>
      <c r="B22" s="815"/>
      <c r="C22" s="502" t="s">
        <v>411</v>
      </c>
      <c r="D22" s="506" t="s">
        <v>412</v>
      </c>
      <c r="E22" s="503">
        <f t="shared" si="7"/>
        <v>91</v>
      </c>
      <c r="F22" s="503">
        <f t="shared" si="7"/>
        <v>30827.999999999985</v>
      </c>
      <c r="G22" s="503">
        <f t="shared" si="7"/>
        <v>22326.365999999998</v>
      </c>
      <c r="H22" s="504">
        <f t="shared" si="7"/>
        <v>40069866677</v>
      </c>
      <c r="I22" s="503">
        <v>91</v>
      </c>
      <c r="J22" s="503">
        <v>30827.999999999985</v>
      </c>
      <c r="K22" s="503">
        <v>22326.365999999998</v>
      </c>
      <c r="L22" s="504">
        <v>40069866677</v>
      </c>
      <c r="M22" s="503">
        <v>0</v>
      </c>
      <c r="N22" s="503">
        <v>0</v>
      </c>
      <c r="O22" s="503">
        <v>0</v>
      </c>
      <c r="P22" s="505">
        <v>0</v>
      </c>
      <c r="Q22" s="498"/>
      <c r="R22" s="498"/>
      <c r="S22" s="16"/>
      <c r="T22" s="16"/>
      <c r="U22" s="16"/>
      <c r="V22" s="16"/>
      <c r="W22" s="16"/>
      <c r="X22" s="16"/>
      <c r="Y22" s="16"/>
      <c r="Z22" s="16"/>
      <c r="AA22" s="16"/>
      <c r="AB22" s="16"/>
    </row>
    <row r="23" spans="1:28" s="499" customFormat="1" ht="21" customHeight="1">
      <c r="A23" s="795"/>
      <c r="B23" s="815"/>
      <c r="C23" s="502" t="s">
        <v>413</v>
      </c>
      <c r="D23" s="506" t="s">
        <v>414</v>
      </c>
      <c r="E23" s="503">
        <f t="shared" si="7"/>
        <v>60</v>
      </c>
      <c r="F23" s="503">
        <f t="shared" si="7"/>
        <v>32948.839999999997</v>
      </c>
      <c r="G23" s="503">
        <f t="shared" si="7"/>
        <v>24440.359</v>
      </c>
      <c r="H23" s="504">
        <f t="shared" si="7"/>
        <v>21841204897</v>
      </c>
      <c r="I23" s="503">
        <v>60</v>
      </c>
      <c r="J23" s="503">
        <v>32948.839999999997</v>
      </c>
      <c r="K23" s="503">
        <v>24440.359</v>
      </c>
      <c r="L23" s="504">
        <v>21841204897</v>
      </c>
      <c r="M23" s="503">
        <v>0</v>
      </c>
      <c r="N23" s="503">
        <v>0</v>
      </c>
      <c r="O23" s="503">
        <v>0</v>
      </c>
      <c r="P23" s="505">
        <v>0</v>
      </c>
      <c r="Q23" s="498"/>
      <c r="R23" s="498"/>
      <c r="S23" s="16"/>
      <c r="T23" s="16"/>
      <c r="U23" s="16"/>
      <c r="V23" s="16"/>
      <c r="W23" s="16"/>
      <c r="X23" s="16"/>
      <c r="Y23" s="16"/>
      <c r="Z23" s="16"/>
      <c r="AA23" s="16"/>
      <c r="AB23" s="16"/>
    </row>
    <row r="24" spans="1:28" s="499" customFormat="1" ht="21" customHeight="1">
      <c r="A24" s="795"/>
      <c r="B24" s="815"/>
      <c r="C24" s="502" t="s">
        <v>415</v>
      </c>
      <c r="D24" s="506" t="s">
        <v>416</v>
      </c>
      <c r="E24" s="503">
        <f t="shared" si="7"/>
        <v>0</v>
      </c>
      <c r="F24" s="503">
        <f t="shared" si="7"/>
        <v>0</v>
      </c>
      <c r="G24" s="503">
        <f t="shared" si="7"/>
        <v>0</v>
      </c>
      <c r="H24" s="504">
        <f t="shared" si="7"/>
        <v>0</v>
      </c>
      <c r="I24" s="503">
        <v>0</v>
      </c>
      <c r="J24" s="503">
        <v>0</v>
      </c>
      <c r="K24" s="503">
        <v>0</v>
      </c>
      <c r="L24" s="504">
        <v>0</v>
      </c>
      <c r="M24" s="503">
        <v>0</v>
      </c>
      <c r="N24" s="503">
        <v>0</v>
      </c>
      <c r="O24" s="503">
        <v>0</v>
      </c>
      <c r="P24" s="505">
        <v>0</v>
      </c>
      <c r="Q24" s="498"/>
      <c r="R24" s="498"/>
      <c r="S24" s="16"/>
      <c r="T24" s="16"/>
      <c r="U24" s="16"/>
      <c r="V24" s="16"/>
      <c r="W24" s="16"/>
      <c r="X24" s="16"/>
      <c r="Y24" s="16"/>
      <c r="Z24" s="16"/>
      <c r="AA24" s="16"/>
      <c r="AB24" s="16"/>
    </row>
    <row r="25" spans="1:28" s="499" customFormat="1" ht="21" customHeight="1" thickBot="1">
      <c r="A25" s="800"/>
      <c r="B25" s="816"/>
      <c r="C25" s="507" t="s">
        <v>417</v>
      </c>
      <c r="D25" s="508" t="s">
        <v>418</v>
      </c>
      <c r="E25" s="503">
        <f t="shared" si="7"/>
        <v>111</v>
      </c>
      <c r="F25" s="509">
        <f t="shared" si="7"/>
        <v>76018.080000000016</v>
      </c>
      <c r="G25" s="509">
        <f t="shared" si="7"/>
        <v>50828.998999999996</v>
      </c>
      <c r="H25" s="510">
        <f t="shared" si="7"/>
        <v>21238792565</v>
      </c>
      <c r="I25" s="509">
        <v>110</v>
      </c>
      <c r="J25" s="509">
        <v>75738.800000000017</v>
      </c>
      <c r="K25" s="509">
        <v>50588.998999999996</v>
      </c>
      <c r="L25" s="510">
        <v>21006193490</v>
      </c>
      <c r="M25" s="509">
        <v>1</v>
      </c>
      <c r="N25" s="509">
        <v>279.27999999999997</v>
      </c>
      <c r="O25" s="509">
        <v>240</v>
      </c>
      <c r="P25" s="511">
        <v>232599075</v>
      </c>
      <c r="Q25" s="498"/>
      <c r="R25" s="498"/>
      <c r="S25" s="16"/>
      <c r="T25" s="16"/>
      <c r="U25" s="16"/>
      <c r="V25" s="16"/>
      <c r="W25" s="16"/>
      <c r="X25" s="16"/>
      <c r="Y25" s="16"/>
      <c r="Z25" s="16"/>
      <c r="AA25" s="16"/>
      <c r="AB25" s="16"/>
    </row>
    <row r="26" spans="1:28" s="499" customFormat="1" ht="21" customHeight="1">
      <c r="A26" s="817" t="s">
        <v>419</v>
      </c>
      <c r="B26" s="817"/>
      <c r="C26" s="817"/>
      <c r="D26" s="817"/>
      <c r="E26" s="818"/>
      <c r="F26" s="817"/>
      <c r="G26" s="817"/>
      <c r="H26" s="817"/>
      <c r="I26" s="512"/>
      <c r="J26" s="512"/>
      <c r="K26" s="512"/>
      <c r="L26" s="513"/>
      <c r="M26" s="512"/>
      <c r="N26" s="512"/>
      <c r="O26" s="512"/>
      <c r="P26" s="513"/>
      <c r="Q26" s="498"/>
      <c r="R26" s="498"/>
      <c r="S26" s="16"/>
      <c r="T26" s="16"/>
      <c r="U26" s="16"/>
      <c r="V26" s="16"/>
      <c r="W26" s="16"/>
      <c r="X26" s="16"/>
      <c r="Y26" s="16"/>
      <c r="Z26" s="16"/>
      <c r="AA26" s="16"/>
      <c r="AB26" s="16"/>
    </row>
    <row r="27" spans="1:28" ht="12.75" customHeight="1" thickBot="1">
      <c r="A27" s="514"/>
      <c r="B27" s="515"/>
      <c r="C27" s="515"/>
      <c r="D27" s="516"/>
      <c r="E27" s="517"/>
      <c r="F27" s="515"/>
      <c r="G27" s="515"/>
      <c r="H27" s="518"/>
      <c r="I27" s="515"/>
      <c r="J27" s="515"/>
      <c r="K27" s="515"/>
      <c r="L27" s="518"/>
      <c r="M27" s="515"/>
      <c r="N27" s="515"/>
      <c r="O27" s="515"/>
      <c r="P27" s="518"/>
    </row>
    <row r="28" spans="1:28" s="491" customFormat="1" ht="21" customHeight="1">
      <c r="A28" s="786" t="s">
        <v>420</v>
      </c>
      <c r="B28" s="787"/>
      <c r="C28" s="787"/>
      <c r="D28" s="787"/>
      <c r="E28" s="787" t="s">
        <v>380</v>
      </c>
      <c r="F28" s="787"/>
      <c r="G28" s="787"/>
      <c r="H28" s="787"/>
      <c r="I28" s="787" t="s">
        <v>12</v>
      </c>
      <c r="J28" s="787"/>
      <c r="K28" s="787"/>
      <c r="L28" s="787"/>
      <c r="M28" s="787" t="s">
        <v>13</v>
      </c>
      <c r="N28" s="787"/>
      <c r="O28" s="787"/>
      <c r="P28" s="799"/>
    </row>
    <row r="29" spans="1:28" s="491" customFormat="1" ht="48" customHeight="1" thickBot="1">
      <c r="A29" s="788"/>
      <c r="B29" s="789"/>
      <c r="C29" s="789"/>
      <c r="D29" s="789"/>
      <c r="E29" s="492" t="s">
        <v>421</v>
      </c>
      <c r="F29" s="492" t="s">
        <v>422</v>
      </c>
      <c r="G29" s="492" t="s">
        <v>423</v>
      </c>
      <c r="H29" s="493" t="s">
        <v>424</v>
      </c>
      <c r="I29" s="492" t="s">
        <v>421</v>
      </c>
      <c r="J29" s="492" t="s">
        <v>422</v>
      </c>
      <c r="K29" s="492" t="s">
        <v>423</v>
      </c>
      <c r="L29" s="493" t="s">
        <v>424</v>
      </c>
      <c r="M29" s="492" t="s">
        <v>421</v>
      </c>
      <c r="N29" s="492" t="s">
        <v>422</v>
      </c>
      <c r="O29" s="492" t="s">
        <v>423</v>
      </c>
      <c r="P29" s="494" t="s">
        <v>424</v>
      </c>
    </row>
    <row r="30" spans="1:28" s="499" customFormat="1" ht="20.45" customHeight="1" thickTop="1">
      <c r="A30" s="814" t="s">
        <v>406</v>
      </c>
      <c r="B30" s="796" t="s">
        <v>425</v>
      </c>
      <c r="C30" s="796" t="s">
        <v>426</v>
      </c>
      <c r="D30" s="796"/>
      <c r="E30" s="519">
        <f t="shared" ref="E30:P30" si="8">SUM(E31:E34)</f>
        <v>173</v>
      </c>
      <c r="F30" s="519">
        <f t="shared" si="8"/>
        <v>226346.62000000002</v>
      </c>
      <c r="G30" s="519">
        <f t="shared" si="8"/>
        <v>125661.712</v>
      </c>
      <c r="H30" s="520">
        <f t="shared" si="8"/>
        <v>180638374607</v>
      </c>
      <c r="I30" s="519">
        <f t="shared" si="8"/>
        <v>171</v>
      </c>
      <c r="J30" s="519">
        <f t="shared" si="8"/>
        <v>225854.14</v>
      </c>
      <c r="K30" s="519">
        <f t="shared" si="8"/>
        <v>125211.47100000001</v>
      </c>
      <c r="L30" s="520">
        <f t="shared" si="8"/>
        <v>180202215340</v>
      </c>
      <c r="M30" s="519">
        <f t="shared" si="8"/>
        <v>2</v>
      </c>
      <c r="N30" s="519">
        <f t="shared" si="8"/>
        <v>492.47999999999996</v>
      </c>
      <c r="O30" s="519">
        <f t="shared" si="8"/>
        <v>450.24099999999999</v>
      </c>
      <c r="P30" s="521">
        <f t="shared" si="8"/>
        <v>436159267</v>
      </c>
      <c r="Q30" s="498"/>
      <c r="R30" s="498"/>
      <c r="S30" s="16"/>
      <c r="T30" s="16"/>
      <c r="U30" s="16"/>
      <c r="V30" s="16"/>
      <c r="W30" s="16"/>
      <c r="X30" s="16"/>
      <c r="Y30" s="16"/>
      <c r="Z30" s="16"/>
      <c r="AA30" s="16"/>
      <c r="AB30" s="16"/>
    </row>
    <row r="31" spans="1:28" s="499" customFormat="1" ht="20.45" customHeight="1">
      <c r="A31" s="814"/>
      <c r="B31" s="801"/>
      <c r="C31" s="502" t="s">
        <v>427</v>
      </c>
      <c r="D31" s="506" t="s">
        <v>428</v>
      </c>
      <c r="E31" s="503">
        <f t="shared" ref="E31:H35" si="9">SUM(I31,M31)</f>
        <v>0</v>
      </c>
      <c r="F31" s="503">
        <f t="shared" si="9"/>
        <v>0</v>
      </c>
      <c r="G31" s="503">
        <f t="shared" si="9"/>
        <v>0</v>
      </c>
      <c r="H31" s="504">
        <f t="shared" si="9"/>
        <v>0</v>
      </c>
      <c r="I31" s="519">
        <v>0</v>
      </c>
      <c r="J31" s="519">
        <v>0</v>
      </c>
      <c r="K31" s="519">
        <v>0</v>
      </c>
      <c r="L31" s="520">
        <v>0</v>
      </c>
      <c r="M31" s="519">
        <v>0</v>
      </c>
      <c r="N31" s="519">
        <v>0</v>
      </c>
      <c r="O31" s="519">
        <v>0</v>
      </c>
      <c r="P31" s="521">
        <v>0</v>
      </c>
      <c r="Q31" s="498"/>
      <c r="R31" s="498"/>
      <c r="S31" s="16"/>
      <c r="T31" s="16"/>
      <c r="U31" s="16"/>
      <c r="V31" s="16"/>
      <c r="W31" s="16"/>
      <c r="X31" s="16"/>
      <c r="Y31" s="16"/>
      <c r="Z31" s="16"/>
      <c r="AA31" s="16"/>
      <c r="AB31" s="16"/>
    </row>
    <row r="32" spans="1:28" s="499" customFormat="1" ht="20.45" customHeight="1">
      <c r="A32" s="814"/>
      <c r="B32" s="801"/>
      <c r="C32" s="502" t="s">
        <v>429</v>
      </c>
      <c r="D32" s="506" t="s">
        <v>430</v>
      </c>
      <c r="E32" s="503">
        <f t="shared" si="9"/>
        <v>0</v>
      </c>
      <c r="F32" s="503">
        <f t="shared" si="9"/>
        <v>0</v>
      </c>
      <c r="G32" s="503">
        <f t="shared" si="9"/>
        <v>0</v>
      </c>
      <c r="H32" s="504">
        <f t="shared" si="9"/>
        <v>0</v>
      </c>
      <c r="I32" s="519">
        <v>0</v>
      </c>
      <c r="J32" s="519">
        <v>0</v>
      </c>
      <c r="K32" s="519">
        <v>0</v>
      </c>
      <c r="L32" s="520">
        <v>0</v>
      </c>
      <c r="M32" s="519">
        <v>0</v>
      </c>
      <c r="N32" s="519">
        <v>0</v>
      </c>
      <c r="O32" s="519">
        <v>0</v>
      </c>
      <c r="P32" s="521">
        <v>0</v>
      </c>
      <c r="Q32" s="498"/>
      <c r="R32" s="498"/>
      <c r="S32" s="16"/>
      <c r="T32" s="16"/>
      <c r="U32" s="16"/>
      <c r="V32" s="16"/>
      <c r="W32" s="16"/>
      <c r="X32" s="16"/>
      <c r="Y32" s="16"/>
      <c r="Z32" s="16"/>
      <c r="AA32" s="16"/>
      <c r="AB32" s="16"/>
    </row>
    <row r="33" spans="1:28" s="499" customFormat="1" ht="20.45" customHeight="1">
      <c r="A33" s="814"/>
      <c r="B33" s="801"/>
      <c r="C33" s="502" t="s">
        <v>431</v>
      </c>
      <c r="D33" s="506" t="s">
        <v>432</v>
      </c>
      <c r="E33" s="503">
        <f t="shared" si="9"/>
        <v>0</v>
      </c>
      <c r="F33" s="503">
        <f t="shared" si="9"/>
        <v>0</v>
      </c>
      <c r="G33" s="503">
        <f t="shared" si="9"/>
        <v>0</v>
      </c>
      <c r="H33" s="504">
        <f t="shared" si="9"/>
        <v>0</v>
      </c>
      <c r="I33" s="519">
        <v>0</v>
      </c>
      <c r="J33" s="519">
        <v>0</v>
      </c>
      <c r="K33" s="519">
        <v>0</v>
      </c>
      <c r="L33" s="520">
        <v>0</v>
      </c>
      <c r="M33" s="519">
        <v>0</v>
      </c>
      <c r="N33" s="519">
        <v>0</v>
      </c>
      <c r="O33" s="519">
        <v>0</v>
      </c>
      <c r="P33" s="521">
        <v>0</v>
      </c>
      <c r="Q33" s="498"/>
      <c r="R33" s="498"/>
      <c r="S33" s="16"/>
      <c r="T33" s="16"/>
      <c r="U33" s="16"/>
      <c r="V33" s="16"/>
      <c r="W33" s="16"/>
      <c r="X33" s="16"/>
      <c r="Y33" s="16"/>
      <c r="Z33" s="16"/>
      <c r="AA33" s="16"/>
      <c r="AB33" s="16"/>
    </row>
    <row r="34" spans="1:28" s="499" customFormat="1" ht="20.45" customHeight="1">
      <c r="A34" s="814"/>
      <c r="B34" s="801"/>
      <c r="C34" s="502" t="s">
        <v>395</v>
      </c>
      <c r="D34" s="506" t="s">
        <v>433</v>
      </c>
      <c r="E34" s="503">
        <f t="shared" si="9"/>
        <v>173</v>
      </c>
      <c r="F34" s="503">
        <f t="shared" si="9"/>
        <v>226346.62000000002</v>
      </c>
      <c r="G34" s="503">
        <f t="shared" si="9"/>
        <v>125661.712</v>
      </c>
      <c r="H34" s="504">
        <f t="shared" si="9"/>
        <v>180638374607</v>
      </c>
      <c r="I34" s="519">
        <v>171</v>
      </c>
      <c r="J34" s="519">
        <v>225854.14</v>
      </c>
      <c r="K34" s="519">
        <v>125211.47100000001</v>
      </c>
      <c r="L34" s="520">
        <v>180202215340</v>
      </c>
      <c r="M34" s="519">
        <v>2</v>
      </c>
      <c r="N34" s="519">
        <v>492.47999999999996</v>
      </c>
      <c r="O34" s="519">
        <v>450.24099999999999</v>
      </c>
      <c r="P34" s="521">
        <v>436159267</v>
      </c>
      <c r="Q34" s="498"/>
      <c r="R34" s="498"/>
      <c r="S34" s="16"/>
      <c r="T34" s="16"/>
      <c r="U34" s="16"/>
      <c r="V34" s="16"/>
      <c r="W34" s="16"/>
      <c r="X34" s="16"/>
      <c r="Y34" s="16"/>
      <c r="Z34" s="16"/>
      <c r="AA34" s="16"/>
      <c r="AB34" s="16"/>
    </row>
    <row r="35" spans="1:28" s="499" customFormat="1" ht="30" customHeight="1">
      <c r="A35" s="814"/>
      <c r="B35" s="502" t="s">
        <v>434</v>
      </c>
      <c r="C35" s="502" t="s">
        <v>435</v>
      </c>
      <c r="D35" s="506" t="s">
        <v>436</v>
      </c>
      <c r="E35" s="503">
        <f t="shared" si="9"/>
        <v>1</v>
      </c>
      <c r="F35" s="503">
        <f t="shared" si="9"/>
        <v>2.06</v>
      </c>
      <c r="G35" s="503">
        <f t="shared" si="9"/>
        <v>2.06</v>
      </c>
      <c r="H35" s="504">
        <f t="shared" si="9"/>
        <v>412000</v>
      </c>
      <c r="I35" s="519">
        <v>1</v>
      </c>
      <c r="J35" s="519">
        <v>2.06</v>
      </c>
      <c r="K35" s="519">
        <v>2.06</v>
      </c>
      <c r="L35" s="520">
        <v>412000</v>
      </c>
      <c r="M35" s="519">
        <v>0</v>
      </c>
      <c r="N35" s="519">
        <v>0</v>
      </c>
      <c r="O35" s="519">
        <v>0</v>
      </c>
      <c r="P35" s="521">
        <v>0</v>
      </c>
      <c r="Q35" s="498"/>
      <c r="R35" s="498"/>
      <c r="S35" s="16"/>
      <c r="T35" s="16"/>
      <c r="U35" s="16"/>
      <c r="V35" s="16"/>
      <c r="W35" s="16"/>
      <c r="X35" s="16"/>
      <c r="Y35" s="16"/>
      <c r="Z35" s="16"/>
      <c r="AA35" s="16"/>
      <c r="AB35" s="16"/>
    </row>
    <row r="36" spans="1:28" s="499" customFormat="1" ht="20.45" customHeight="1">
      <c r="A36" s="814"/>
      <c r="B36" s="798" t="s">
        <v>437</v>
      </c>
      <c r="C36" s="798" t="s">
        <v>426</v>
      </c>
      <c r="D36" s="798"/>
      <c r="E36" s="519">
        <f>SUM(E37:E39)</f>
        <v>86</v>
      </c>
      <c r="F36" s="519">
        <f>SUM(F37:F39)</f>
        <v>132185.17000000001</v>
      </c>
      <c r="G36" s="519">
        <f>SUM(G37:G39)</f>
        <v>84077.53</v>
      </c>
      <c r="H36" s="520">
        <f>SUM(H37:H39)</f>
        <v>87584693032</v>
      </c>
      <c r="I36" s="519">
        <f>SUM(I37:I39)</f>
        <v>55</v>
      </c>
      <c r="J36" s="519">
        <f t="shared" ref="J36:P36" si="10">SUM(J37:J39)</f>
        <v>121160.98000000003</v>
      </c>
      <c r="K36" s="519">
        <f t="shared" si="10"/>
        <v>78392.282000000007</v>
      </c>
      <c r="L36" s="520">
        <f t="shared" si="10"/>
        <v>81193983972</v>
      </c>
      <c r="M36" s="519">
        <f>SUM(M37:M39)</f>
        <v>31</v>
      </c>
      <c r="N36" s="519">
        <f>SUM(N37:N39)</f>
        <v>11024.189999999999</v>
      </c>
      <c r="O36" s="519">
        <f t="shared" si="10"/>
        <v>5685.2479999999996</v>
      </c>
      <c r="P36" s="521">
        <f t="shared" si="10"/>
        <v>6390709060</v>
      </c>
      <c r="Q36" s="498"/>
      <c r="R36" s="498"/>
      <c r="S36" s="16"/>
      <c r="T36" s="16"/>
      <c r="U36" s="16"/>
      <c r="V36" s="16"/>
      <c r="W36" s="16"/>
      <c r="X36" s="16"/>
      <c r="Y36" s="16"/>
      <c r="Z36" s="16"/>
      <c r="AA36" s="16"/>
      <c r="AB36" s="16"/>
    </row>
    <row r="37" spans="1:28" s="499" customFormat="1" ht="20.45" customHeight="1">
      <c r="A37" s="814"/>
      <c r="B37" s="801"/>
      <c r="C37" s="502" t="s">
        <v>438</v>
      </c>
      <c r="D37" s="506" t="s">
        <v>439</v>
      </c>
      <c r="E37" s="503">
        <f t="shared" ref="E37:H39" si="11">SUM(I37,M37)</f>
        <v>64</v>
      </c>
      <c r="F37" s="503">
        <f t="shared" si="11"/>
        <v>109344.87000000002</v>
      </c>
      <c r="G37" s="503">
        <f t="shared" si="11"/>
        <v>49899.200000000004</v>
      </c>
      <c r="H37" s="504">
        <f t="shared" si="11"/>
        <v>86565166483</v>
      </c>
      <c r="I37" s="522">
        <v>37</v>
      </c>
      <c r="J37" s="522">
        <v>98502.140000000029</v>
      </c>
      <c r="K37" s="522">
        <v>44213.952000000005</v>
      </c>
      <c r="L37" s="523">
        <v>80174457423</v>
      </c>
      <c r="M37" s="519">
        <v>27</v>
      </c>
      <c r="N37" s="519">
        <v>10842.73</v>
      </c>
      <c r="O37" s="519">
        <v>5685.2479999999996</v>
      </c>
      <c r="P37" s="521">
        <v>6390709060</v>
      </c>
      <c r="Q37" s="498"/>
      <c r="R37" s="498"/>
      <c r="S37" s="16"/>
      <c r="T37" s="16"/>
      <c r="U37" s="16"/>
      <c r="V37" s="16"/>
      <c r="W37" s="16"/>
      <c r="X37" s="16"/>
      <c r="Y37" s="16"/>
      <c r="Z37" s="16"/>
      <c r="AA37" s="16"/>
      <c r="AB37" s="16"/>
    </row>
    <row r="38" spans="1:28" s="499" customFormat="1" ht="30" customHeight="1">
      <c r="A38" s="814"/>
      <c r="B38" s="801"/>
      <c r="C38" s="502" t="s">
        <v>440</v>
      </c>
      <c r="D38" s="506" t="s">
        <v>441</v>
      </c>
      <c r="E38" s="503">
        <f t="shared" si="11"/>
        <v>2</v>
      </c>
      <c r="F38" s="503">
        <f t="shared" si="11"/>
        <v>1250</v>
      </c>
      <c r="G38" s="503">
        <f t="shared" si="11"/>
        <v>1246</v>
      </c>
      <c r="H38" s="504">
        <f t="shared" si="11"/>
        <v>67690000</v>
      </c>
      <c r="I38" s="522">
        <v>2</v>
      </c>
      <c r="J38" s="522">
        <v>1250</v>
      </c>
      <c r="K38" s="522">
        <v>1246</v>
      </c>
      <c r="L38" s="523">
        <v>67690000</v>
      </c>
      <c r="M38" s="519">
        <v>0</v>
      </c>
      <c r="N38" s="519">
        <v>0</v>
      </c>
      <c r="O38" s="519">
        <v>0</v>
      </c>
      <c r="P38" s="521">
        <v>0</v>
      </c>
      <c r="Q38" s="498"/>
      <c r="R38" s="498"/>
      <c r="S38" s="16"/>
      <c r="T38" s="16"/>
      <c r="U38" s="16"/>
      <c r="V38" s="16"/>
      <c r="W38" s="16"/>
      <c r="X38" s="16"/>
      <c r="Y38" s="16"/>
      <c r="Z38" s="16"/>
      <c r="AA38" s="16"/>
      <c r="AB38" s="16"/>
    </row>
    <row r="39" spans="1:28" s="499" customFormat="1" ht="20.45" customHeight="1">
      <c r="A39" s="794"/>
      <c r="B39" s="801"/>
      <c r="C39" s="502" t="s">
        <v>395</v>
      </c>
      <c r="D39" s="506" t="s">
        <v>442</v>
      </c>
      <c r="E39" s="503">
        <f t="shared" si="11"/>
        <v>20</v>
      </c>
      <c r="F39" s="503">
        <f t="shared" si="11"/>
        <v>21590.3</v>
      </c>
      <c r="G39" s="503">
        <f t="shared" si="11"/>
        <v>32932.33</v>
      </c>
      <c r="H39" s="504">
        <f t="shared" si="11"/>
        <v>951836549</v>
      </c>
      <c r="I39" s="522">
        <v>16</v>
      </c>
      <c r="J39" s="522">
        <v>21408.84</v>
      </c>
      <c r="K39" s="522">
        <v>32932.33</v>
      </c>
      <c r="L39" s="523">
        <v>951836549</v>
      </c>
      <c r="M39" s="519">
        <v>4</v>
      </c>
      <c r="N39" s="519">
        <v>181.46</v>
      </c>
      <c r="O39" s="519">
        <v>0</v>
      </c>
      <c r="P39" s="521">
        <v>0</v>
      </c>
      <c r="Q39" s="498"/>
      <c r="R39" s="498"/>
      <c r="S39" s="16"/>
      <c r="T39" s="16"/>
      <c r="U39" s="16"/>
      <c r="V39" s="16"/>
      <c r="W39" s="16"/>
      <c r="X39" s="16"/>
      <c r="Y39" s="16"/>
      <c r="Z39" s="16"/>
      <c r="AA39" s="16"/>
      <c r="AB39" s="16"/>
    </row>
    <row r="40" spans="1:28" s="499" customFormat="1" ht="20.45" customHeight="1">
      <c r="A40" s="795" t="s">
        <v>443</v>
      </c>
      <c r="B40" s="798" t="s">
        <v>398</v>
      </c>
      <c r="C40" s="798"/>
      <c r="D40" s="798"/>
      <c r="E40" s="519">
        <f t="shared" ref="E40:O40" si="12">SUM(E41:E43)</f>
        <v>169</v>
      </c>
      <c r="F40" s="519">
        <f t="shared" si="12"/>
        <v>767440.7699999999</v>
      </c>
      <c r="G40" s="519">
        <f t="shared" si="12"/>
        <v>412094.16314999986</v>
      </c>
      <c r="H40" s="520">
        <f t="shared" si="12"/>
        <v>175531174507</v>
      </c>
      <c r="I40" s="503">
        <f t="shared" si="12"/>
        <v>167</v>
      </c>
      <c r="J40" s="503">
        <f t="shared" si="12"/>
        <v>764380.7</v>
      </c>
      <c r="K40" s="503">
        <f t="shared" si="12"/>
        <v>411504.16314999986</v>
      </c>
      <c r="L40" s="504">
        <f t="shared" si="12"/>
        <v>174959368446</v>
      </c>
      <c r="M40" s="519">
        <f t="shared" si="12"/>
        <v>2</v>
      </c>
      <c r="N40" s="519">
        <f t="shared" si="12"/>
        <v>3060.0699999999997</v>
      </c>
      <c r="O40" s="519">
        <f t="shared" si="12"/>
        <v>590</v>
      </c>
      <c r="P40" s="521">
        <f>SUM(P41:P43)</f>
        <v>571806061</v>
      </c>
      <c r="Q40" s="498"/>
      <c r="R40" s="498"/>
      <c r="S40" s="16"/>
      <c r="T40" s="16"/>
      <c r="U40" s="16"/>
      <c r="V40" s="16"/>
      <c r="W40" s="16"/>
      <c r="X40" s="16"/>
      <c r="Y40" s="16"/>
      <c r="Z40" s="16"/>
      <c r="AA40" s="16"/>
      <c r="AB40" s="16"/>
    </row>
    <row r="41" spans="1:28" s="499" customFormat="1" ht="20.45" customHeight="1">
      <c r="A41" s="795"/>
      <c r="B41" s="502" t="s">
        <v>444</v>
      </c>
      <c r="C41" s="797" t="s">
        <v>445</v>
      </c>
      <c r="D41" s="798"/>
      <c r="E41" s="503">
        <f t="shared" ref="E41:H43" si="13">SUM(I41,M41)</f>
        <v>32</v>
      </c>
      <c r="F41" s="503">
        <f t="shared" si="13"/>
        <v>10900.59</v>
      </c>
      <c r="G41" s="503">
        <f t="shared" si="13"/>
        <v>9058.4419999999991</v>
      </c>
      <c r="H41" s="504">
        <f t="shared" si="13"/>
        <v>3966439639</v>
      </c>
      <c r="I41" s="522">
        <v>32</v>
      </c>
      <c r="J41" s="522">
        <v>10900.59</v>
      </c>
      <c r="K41" s="522">
        <v>9058.4419999999991</v>
      </c>
      <c r="L41" s="523">
        <v>3966439639</v>
      </c>
      <c r="M41" s="519">
        <v>0</v>
      </c>
      <c r="N41" s="519">
        <v>0</v>
      </c>
      <c r="O41" s="519">
        <v>0</v>
      </c>
      <c r="P41" s="521">
        <v>0</v>
      </c>
      <c r="Q41" s="498"/>
      <c r="R41" s="498"/>
      <c r="S41" s="16"/>
      <c r="T41" s="16"/>
      <c r="U41" s="16"/>
      <c r="V41" s="16"/>
      <c r="W41" s="16"/>
      <c r="X41" s="16"/>
      <c r="Y41" s="16"/>
      <c r="Z41" s="16"/>
      <c r="AA41" s="16"/>
      <c r="AB41" s="16"/>
    </row>
    <row r="42" spans="1:28" s="499" customFormat="1" ht="20.45" customHeight="1">
      <c r="A42" s="795"/>
      <c r="B42" s="502" t="s">
        <v>446</v>
      </c>
      <c r="C42" s="797" t="s">
        <v>447</v>
      </c>
      <c r="D42" s="798"/>
      <c r="E42" s="503">
        <f t="shared" si="13"/>
        <v>0</v>
      </c>
      <c r="F42" s="503">
        <f t="shared" si="13"/>
        <v>0</v>
      </c>
      <c r="G42" s="503">
        <f t="shared" si="13"/>
        <v>0</v>
      </c>
      <c r="H42" s="504">
        <f t="shared" si="13"/>
        <v>0</v>
      </c>
      <c r="I42" s="503">
        <v>0</v>
      </c>
      <c r="J42" s="503">
        <v>0</v>
      </c>
      <c r="K42" s="503">
        <v>0</v>
      </c>
      <c r="L42" s="504">
        <v>0</v>
      </c>
      <c r="M42" s="519">
        <v>0</v>
      </c>
      <c r="N42" s="519">
        <v>0</v>
      </c>
      <c r="O42" s="519">
        <v>0</v>
      </c>
      <c r="P42" s="521">
        <v>0</v>
      </c>
      <c r="Q42" s="498"/>
      <c r="R42" s="498"/>
      <c r="S42" s="16"/>
      <c r="T42" s="16"/>
      <c r="U42" s="16"/>
      <c r="V42" s="16"/>
      <c r="W42" s="16"/>
      <c r="X42" s="16"/>
      <c r="Y42" s="16"/>
      <c r="Z42" s="16"/>
      <c r="AA42" s="16"/>
      <c r="AB42" s="16"/>
    </row>
    <row r="43" spans="1:28" s="499" customFormat="1" ht="20.45" customHeight="1">
      <c r="A43" s="795"/>
      <c r="B43" s="502" t="s">
        <v>395</v>
      </c>
      <c r="C43" s="797" t="s">
        <v>448</v>
      </c>
      <c r="D43" s="798"/>
      <c r="E43" s="503">
        <f t="shared" si="13"/>
        <v>137</v>
      </c>
      <c r="F43" s="503">
        <f t="shared" si="13"/>
        <v>756540.17999999993</v>
      </c>
      <c r="G43" s="503">
        <f t="shared" si="13"/>
        <v>403035.72114999988</v>
      </c>
      <c r="H43" s="504">
        <f t="shared" si="13"/>
        <v>171564734868</v>
      </c>
      <c r="I43" s="522">
        <v>135</v>
      </c>
      <c r="J43" s="522">
        <v>753480.11</v>
      </c>
      <c r="K43" s="522">
        <v>402445.72114999988</v>
      </c>
      <c r="L43" s="523">
        <v>170992928807</v>
      </c>
      <c r="M43" s="519">
        <v>2</v>
      </c>
      <c r="N43" s="519">
        <v>3060.0699999999997</v>
      </c>
      <c r="O43" s="519">
        <v>590</v>
      </c>
      <c r="P43" s="521">
        <v>571806061</v>
      </c>
      <c r="Q43" s="498"/>
      <c r="R43" s="498"/>
      <c r="S43" s="16"/>
      <c r="T43" s="16"/>
      <c r="U43" s="16"/>
      <c r="V43" s="16"/>
      <c r="W43" s="16"/>
      <c r="X43" s="16"/>
      <c r="Y43" s="16"/>
      <c r="Z43" s="16"/>
      <c r="AA43" s="16"/>
      <c r="AB43" s="16"/>
    </row>
    <row r="44" spans="1:28" s="499" customFormat="1" ht="20.45" customHeight="1">
      <c r="A44" s="795" t="s">
        <v>449</v>
      </c>
      <c r="B44" s="798" t="s">
        <v>398</v>
      </c>
      <c r="C44" s="798"/>
      <c r="D44" s="798"/>
      <c r="E44" s="519">
        <f t="shared" ref="E44:P44" si="14">SUM(E45,E58,E61,E62)</f>
        <v>2624</v>
      </c>
      <c r="F44" s="519">
        <f t="shared" si="14"/>
        <v>6716509.4000000078</v>
      </c>
      <c r="G44" s="519">
        <f t="shared" si="14"/>
        <v>4971945.2247760035</v>
      </c>
      <c r="H44" s="520">
        <f t="shared" si="14"/>
        <v>1107822637633</v>
      </c>
      <c r="I44" s="503">
        <f t="shared" si="14"/>
        <v>2406</v>
      </c>
      <c r="J44" s="503">
        <f t="shared" si="14"/>
        <v>6399248.0800000066</v>
      </c>
      <c r="K44" s="503">
        <f t="shared" si="14"/>
        <v>4858667.6508960035</v>
      </c>
      <c r="L44" s="504">
        <f t="shared" si="14"/>
        <v>1065091358422</v>
      </c>
      <c r="M44" s="519">
        <f t="shared" si="14"/>
        <v>218</v>
      </c>
      <c r="N44" s="519">
        <f t="shared" si="14"/>
        <v>317261.31999999995</v>
      </c>
      <c r="O44" s="519">
        <f t="shared" si="14"/>
        <v>113277.57387999997</v>
      </c>
      <c r="P44" s="521">
        <f t="shared" si="14"/>
        <v>42731279211</v>
      </c>
      <c r="Q44" s="524"/>
      <c r="R44" s="524"/>
      <c r="S44" s="525"/>
      <c r="T44" s="525"/>
      <c r="U44" s="525"/>
      <c r="V44" s="525"/>
      <c r="W44" s="525"/>
      <c r="X44" s="525"/>
      <c r="Y44" s="525"/>
      <c r="Z44" s="525"/>
      <c r="AA44" s="525"/>
      <c r="AB44" s="525"/>
    </row>
    <row r="45" spans="1:28" s="499" customFormat="1" ht="20.45" customHeight="1">
      <c r="A45" s="795"/>
      <c r="B45" s="811" t="s">
        <v>450</v>
      </c>
      <c r="C45" s="798" t="s">
        <v>426</v>
      </c>
      <c r="D45" s="798"/>
      <c r="E45" s="519">
        <f>SUM(E46:E54)</f>
        <v>2338</v>
      </c>
      <c r="F45" s="519">
        <f>SUM(F46:F54)</f>
        <v>6091208.4900000067</v>
      </c>
      <c r="G45" s="519">
        <f>SUM(G46:G54)</f>
        <v>4486859.5867350027</v>
      </c>
      <c r="H45" s="520">
        <f>SUM(H46:H54)</f>
        <v>1006993805455</v>
      </c>
      <c r="I45" s="519">
        <f>SUM(I46:I54)</f>
        <v>2148</v>
      </c>
      <c r="J45" s="519">
        <f t="shared" ref="J45:P45" si="15">SUM(J46:J54)</f>
        <v>5808669.8400000064</v>
      </c>
      <c r="K45" s="519">
        <f t="shared" si="15"/>
        <v>4377900.5928550027</v>
      </c>
      <c r="L45" s="520">
        <f t="shared" si="15"/>
        <v>966252692856</v>
      </c>
      <c r="M45" s="519">
        <f t="shared" si="15"/>
        <v>190</v>
      </c>
      <c r="N45" s="519">
        <f t="shared" si="15"/>
        <v>282538.64999999997</v>
      </c>
      <c r="O45" s="519">
        <f t="shared" si="15"/>
        <v>108958.99387999997</v>
      </c>
      <c r="P45" s="521">
        <f t="shared" si="15"/>
        <v>40741112599</v>
      </c>
      <c r="Q45" s="524"/>
      <c r="R45" s="524"/>
      <c r="S45" s="525"/>
      <c r="T45" s="525"/>
      <c r="U45" s="525"/>
      <c r="V45" s="525"/>
      <c r="W45" s="525"/>
      <c r="X45" s="525"/>
      <c r="Y45" s="525"/>
      <c r="Z45" s="525"/>
      <c r="AA45" s="525"/>
      <c r="AB45" s="525"/>
    </row>
    <row r="46" spans="1:28" s="499" customFormat="1" ht="20.45" customHeight="1">
      <c r="A46" s="795"/>
      <c r="B46" s="812"/>
      <c r="C46" s="502" t="s">
        <v>451</v>
      </c>
      <c r="D46" s="506" t="s">
        <v>452</v>
      </c>
      <c r="E46" s="503">
        <f t="shared" ref="E46:H54" si="16">SUM(I46,M46)</f>
        <v>34</v>
      </c>
      <c r="F46" s="503">
        <f t="shared" si="16"/>
        <v>136579.15999999997</v>
      </c>
      <c r="G46" s="503">
        <f t="shared" si="16"/>
        <v>117649.84000000001</v>
      </c>
      <c r="H46" s="504">
        <f t="shared" si="16"/>
        <v>20412205813</v>
      </c>
      <c r="I46" s="522">
        <v>31</v>
      </c>
      <c r="J46" s="522">
        <v>116035.73999999999</v>
      </c>
      <c r="K46" s="522">
        <v>99402.430000000008</v>
      </c>
      <c r="L46" s="523">
        <v>9986922473</v>
      </c>
      <c r="M46" s="519">
        <v>3</v>
      </c>
      <c r="N46" s="519">
        <v>20543.419999999998</v>
      </c>
      <c r="O46" s="519">
        <v>18247.41</v>
      </c>
      <c r="P46" s="521">
        <v>10425283340</v>
      </c>
      <c r="Q46" s="498"/>
      <c r="R46" s="498"/>
      <c r="S46" s="16"/>
      <c r="T46" s="16"/>
      <c r="U46" s="16"/>
      <c r="V46" s="16"/>
      <c r="W46" s="16"/>
      <c r="X46" s="16"/>
      <c r="Y46" s="16"/>
      <c r="Z46" s="16"/>
      <c r="AA46" s="16"/>
      <c r="AB46" s="16"/>
    </row>
    <row r="47" spans="1:28" s="499" customFormat="1" ht="20.45" customHeight="1">
      <c r="A47" s="795"/>
      <c r="B47" s="812"/>
      <c r="C47" s="502" t="s">
        <v>453</v>
      </c>
      <c r="D47" s="506" t="s">
        <v>454</v>
      </c>
      <c r="E47" s="503">
        <f t="shared" si="16"/>
        <v>43</v>
      </c>
      <c r="F47" s="503">
        <f t="shared" si="16"/>
        <v>31294.84</v>
      </c>
      <c r="G47" s="503">
        <f t="shared" si="16"/>
        <v>31489.116999999998</v>
      </c>
      <c r="H47" s="504">
        <f t="shared" si="16"/>
        <v>21435154700</v>
      </c>
      <c r="I47" s="522">
        <v>36</v>
      </c>
      <c r="J47" s="522">
        <v>24838.84</v>
      </c>
      <c r="K47" s="522">
        <v>23548.116999999998</v>
      </c>
      <c r="L47" s="523">
        <v>20436490700</v>
      </c>
      <c r="M47" s="519">
        <v>7</v>
      </c>
      <c r="N47" s="519">
        <v>6456</v>
      </c>
      <c r="O47" s="519">
        <v>7941</v>
      </c>
      <c r="P47" s="521">
        <v>998664000</v>
      </c>
      <c r="Q47" s="498"/>
      <c r="R47" s="498"/>
      <c r="S47" s="16"/>
      <c r="T47" s="16"/>
      <c r="U47" s="16"/>
      <c r="V47" s="16"/>
      <c r="W47" s="16"/>
      <c r="X47" s="16"/>
      <c r="Y47" s="16"/>
      <c r="Z47" s="16"/>
      <c r="AA47" s="16"/>
      <c r="AB47" s="16"/>
    </row>
    <row r="48" spans="1:28" s="499" customFormat="1" ht="20.45" customHeight="1">
      <c r="A48" s="795"/>
      <c r="B48" s="812"/>
      <c r="C48" s="502" t="s">
        <v>455</v>
      </c>
      <c r="D48" s="506" t="s">
        <v>456</v>
      </c>
      <c r="E48" s="503">
        <f t="shared" si="16"/>
        <v>78</v>
      </c>
      <c r="F48" s="503">
        <f t="shared" si="16"/>
        <v>140203.32999999999</v>
      </c>
      <c r="G48" s="503">
        <f t="shared" si="16"/>
        <v>142274.73799999998</v>
      </c>
      <c r="H48" s="504">
        <f t="shared" si="16"/>
        <v>34946590150</v>
      </c>
      <c r="I48" s="522">
        <v>72</v>
      </c>
      <c r="J48" s="522">
        <v>139322.90999999997</v>
      </c>
      <c r="K48" s="522">
        <v>141175.83599999998</v>
      </c>
      <c r="L48" s="523">
        <v>32654712672</v>
      </c>
      <c r="M48" s="519">
        <v>6</v>
      </c>
      <c r="N48" s="519">
        <v>880.42000000000007</v>
      </c>
      <c r="O48" s="519">
        <v>1098.902</v>
      </c>
      <c r="P48" s="521">
        <v>2291877478</v>
      </c>
      <c r="Q48" s="498"/>
      <c r="R48" s="498"/>
      <c r="S48" s="16"/>
      <c r="T48" s="16"/>
      <c r="U48" s="16"/>
      <c r="V48" s="16"/>
      <c r="W48" s="16"/>
      <c r="X48" s="16"/>
      <c r="Y48" s="16"/>
      <c r="Z48" s="16"/>
      <c r="AA48" s="16"/>
      <c r="AB48" s="16"/>
    </row>
    <row r="49" spans="1:28" s="499" customFormat="1" ht="20.45" customHeight="1">
      <c r="A49" s="795"/>
      <c r="B49" s="812"/>
      <c r="C49" s="502" t="s">
        <v>457</v>
      </c>
      <c r="D49" s="506" t="s">
        <v>458</v>
      </c>
      <c r="E49" s="503">
        <f t="shared" si="16"/>
        <v>26</v>
      </c>
      <c r="F49" s="503">
        <f t="shared" si="16"/>
        <v>15206.72</v>
      </c>
      <c r="G49" s="503">
        <f t="shared" si="16"/>
        <v>12921.865</v>
      </c>
      <c r="H49" s="504">
        <f t="shared" si="16"/>
        <v>8820111910</v>
      </c>
      <c r="I49" s="503">
        <v>18</v>
      </c>
      <c r="J49" s="503">
        <v>13742.609999999999</v>
      </c>
      <c r="K49" s="503">
        <v>11457.754999999999</v>
      </c>
      <c r="L49" s="504">
        <v>8681776210</v>
      </c>
      <c r="M49" s="519">
        <v>8</v>
      </c>
      <c r="N49" s="519">
        <v>1464.1100000000001</v>
      </c>
      <c r="O49" s="519">
        <v>1464.1100000000001</v>
      </c>
      <c r="P49" s="521">
        <v>138335700</v>
      </c>
      <c r="Q49" s="498"/>
      <c r="R49" s="498"/>
      <c r="S49" s="16"/>
      <c r="T49" s="16"/>
      <c r="U49" s="16"/>
      <c r="V49" s="16"/>
      <c r="W49" s="16"/>
      <c r="X49" s="16"/>
      <c r="Y49" s="16"/>
      <c r="Z49" s="16"/>
      <c r="AA49" s="16"/>
      <c r="AB49" s="16"/>
    </row>
    <row r="50" spans="1:28" s="499" customFormat="1" ht="20.45" customHeight="1">
      <c r="A50" s="795"/>
      <c r="B50" s="812"/>
      <c r="C50" s="502" t="s">
        <v>459</v>
      </c>
      <c r="D50" s="506" t="s">
        <v>460</v>
      </c>
      <c r="E50" s="503">
        <f t="shared" si="16"/>
        <v>96</v>
      </c>
      <c r="F50" s="503">
        <f t="shared" si="16"/>
        <v>119015.01999999997</v>
      </c>
      <c r="G50" s="503">
        <f t="shared" si="16"/>
        <v>109266.51400000002</v>
      </c>
      <c r="H50" s="504">
        <f t="shared" si="16"/>
        <v>32520345909</v>
      </c>
      <c r="I50" s="522">
        <v>91</v>
      </c>
      <c r="J50" s="522">
        <v>117264.81999999998</v>
      </c>
      <c r="K50" s="522">
        <v>107536.51400000002</v>
      </c>
      <c r="L50" s="523">
        <v>31136078909</v>
      </c>
      <c r="M50" s="519">
        <v>5</v>
      </c>
      <c r="N50" s="519">
        <v>1750.2</v>
      </c>
      <c r="O50" s="519">
        <v>1730</v>
      </c>
      <c r="P50" s="521">
        <v>1384267000</v>
      </c>
      <c r="Q50" s="498"/>
      <c r="R50" s="498"/>
      <c r="S50" s="16"/>
      <c r="T50" s="16"/>
      <c r="U50" s="16"/>
      <c r="V50" s="16"/>
      <c r="W50" s="16"/>
      <c r="X50" s="16"/>
      <c r="Y50" s="16"/>
      <c r="Z50" s="16"/>
      <c r="AA50" s="16"/>
      <c r="AB50" s="16"/>
    </row>
    <row r="51" spans="1:28" s="499" customFormat="1" ht="20.45" customHeight="1">
      <c r="A51" s="795"/>
      <c r="B51" s="812"/>
      <c r="C51" s="502" t="s">
        <v>461</v>
      </c>
      <c r="D51" s="506" t="s">
        <v>462</v>
      </c>
      <c r="E51" s="503">
        <f t="shared" si="16"/>
        <v>27</v>
      </c>
      <c r="F51" s="503">
        <f t="shared" si="16"/>
        <v>10937.890000000001</v>
      </c>
      <c r="G51" s="503">
        <f t="shared" si="16"/>
        <v>10966.199000000001</v>
      </c>
      <c r="H51" s="504">
        <f t="shared" si="16"/>
        <v>11547499187</v>
      </c>
      <c r="I51" s="503">
        <v>26</v>
      </c>
      <c r="J51" s="503">
        <v>10937.890000000001</v>
      </c>
      <c r="K51" s="503">
        <v>10928.199000000001</v>
      </c>
      <c r="L51" s="504">
        <v>11532810187</v>
      </c>
      <c r="M51" s="519">
        <v>1</v>
      </c>
      <c r="N51" s="519">
        <v>0</v>
      </c>
      <c r="O51" s="519">
        <v>38</v>
      </c>
      <c r="P51" s="521">
        <v>14689000</v>
      </c>
      <c r="Q51" s="498"/>
      <c r="R51" s="498"/>
      <c r="S51" s="16"/>
      <c r="T51" s="16"/>
      <c r="U51" s="16"/>
      <c r="V51" s="16"/>
      <c r="W51" s="16"/>
      <c r="X51" s="16"/>
      <c r="Y51" s="16"/>
      <c r="Z51" s="16"/>
      <c r="AA51" s="16"/>
      <c r="AB51" s="16"/>
    </row>
    <row r="52" spans="1:28" s="499" customFormat="1" ht="20.45" customHeight="1">
      <c r="A52" s="795"/>
      <c r="B52" s="812"/>
      <c r="C52" s="502" t="s">
        <v>463</v>
      </c>
      <c r="D52" s="506" t="s">
        <v>464</v>
      </c>
      <c r="E52" s="503">
        <f t="shared" si="16"/>
        <v>72</v>
      </c>
      <c r="F52" s="503">
        <f t="shared" si="16"/>
        <v>14508.559999999998</v>
      </c>
      <c r="G52" s="503">
        <f t="shared" si="16"/>
        <v>13252.326999999999</v>
      </c>
      <c r="H52" s="504">
        <f t="shared" si="16"/>
        <v>8989302447</v>
      </c>
      <c r="I52" s="522">
        <v>70</v>
      </c>
      <c r="J52" s="522">
        <v>14427.299999999997</v>
      </c>
      <c r="K52" s="522">
        <v>13156.326999999999</v>
      </c>
      <c r="L52" s="523">
        <v>8955702447</v>
      </c>
      <c r="M52" s="519">
        <v>2</v>
      </c>
      <c r="N52" s="519">
        <v>81.260000000000005</v>
      </c>
      <c r="O52" s="519">
        <v>96</v>
      </c>
      <c r="P52" s="521">
        <v>33600000</v>
      </c>
      <c r="Q52" s="498"/>
      <c r="R52" s="498"/>
      <c r="S52" s="16"/>
      <c r="T52" s="16"/>
      <c r="U52" s="16"/>
      <c r="V52" s="16"/>
      <c r="W52" s="16"/>
      <c r="X52" s="16"/>
      <c r="Y52" s="16"/>
      <c r="Z52" s="16"/>
      <c r="AA52" s="16"/>
      <c r="AB52" s="16"/>
    </row>
    <row r="53" spans="1:28" s="499" customFormat="1" ht="20.45" customHeight="1">
      <c r="A53" s="795"/>
      <c r="B53" s="812"/>
      <c r="C53" s="502" t="s">
        <v>465</v>
      </c>
      <c r="D53" s="506" t="s">
        <v>466</v>
      </c>
      <c r="E53" s="503">
        <f t="shared" si="16"/>
        <v>19</v>
      </c>
      <c r="F53" s="503">
        <f t="shared" si="16"/>
        <v>4150.8</v>
      </c>
      <c r="G53" s="503">
        <f t="shared" si="16"/>
        <v>4330.8399999999992</v>
      </c>
      <c r="H53" s="504">
        <f t="shared" si="16"/>
        <v>13069218250</v>
      </c>
      <c r="I53" s="503">
        <v>19</v>
      </c>
      <c r="J53" s="503">
        <v>4150.8</v>
      </c>
      <c r="K53" s="503">
        <v>4330.8399999999992</v>
      </c>
      <c r="L53" s="504">
        <v>13069218250</v>
      </c>
      <c r="M53" s="519">
        <v>0</v>
      </c>
      <c r="N53" s="519">
        <v>0</v>
      </c>
      <c r="O53" s="519">
        <v>0</v>
      </c>
      <c r="P53" s="521">
        <v>0</v>
      </c>
      <c r="Q53" s="498"/>
      <c r="R53" s="498"/>
      <c r="S53" s="16"/>
      <c r="T53" s="16"/>
      <c r="U53" s="16"/>
      <c r="V53" s="16"/>
      <c r="W53" s="16"/>
      <c r="X53" s="16"/>
      <c r="Y53" s="16"/>
      <c r="Z53" s="16"/>
      <c r="AA53" s="16"/>
      <c r="AB53" s="16"/>
    </row>
    <row r="54" spans="1:28" s="499" customFormat="1" ht="20.45" customHeight="1" thickBot="1">
      <c r="A54" s="800"/>
      <c r="B54" s="813"/>
      <c r="C54" s="507" t="s">
        <v>467</v>
      </c>
      <c r="D54" s="508" t="s">
        <v>468</v>
      </c>
      <c r="E54" s="509">
        <f t="shared" si="16"/>
        <v>1943</v>
      </c>
      <c r="F54" s="509">
        <f t="shared" si="16"/>
        <v>5619312.1700000064</v>
      </c>
      <c r="G54" s="509">
        <f t="shared" si="16"/>
        <v>4044708.1467350028</v>
      </c>
      <c r="H54" s="510">
        <f t="shared" si="16"/>
        <v>855253377089</v>
      </c>
      <c r="I54" s="526">
        <v>1785</v>
      </c>
      <c r="J54" s="526">
        <v>5367948.9300000062</v>
      </c>
      <c r="K54" s="526">
        <v>3966364.5748550026</v>
      </c>
      <c r="L54" s="527">
        <v>829798981008</v>
      </c>
      <c r="M54" s="509">
        <v>158</v>
      </c>
      <c r="N54" s="509">
        <v>251363.24</v>
      </c>
      <c r="O54" s="509">
        <v>78343.571879999974</v>
      </c>
      <c r="P54" s="511">
        <v>25454396081</v>
      </c>
      <c r="Q54" s="524"/>
      <c r="R54" s="524"/>
      <c r="S54" s="525"/>
      <c r="T54" s="525"/>
      <c r="U54" s="525"/>
      <c r="V54" s="525"/>
      <c r="W54" s="525"/>
      <c r="X54" s="525"/>
      <c r="Y54" s="525"/>
      <c r="Z54" s="525"/>
      <c r="AA54" s="525"/>
      <c r="AB54" s="525"/>
    </row>
    <row r="55" spans="1:28" ht="15" customHeight="1" thickBot="1">
      <c r="A55" s="528"/>
      <c r="B55" s="529"/>
      <c r="C55" s="515"/>
      <c r="D55" s="530"/>
      <c r="E55" s="517"/>
      <c r="F55" s="515"/>
      <c r="G55" s="515"/>
      <c r="H55" s="518"/>
      <c r="I55" s="531"/>
      <c r="J55" s="531"/>
      <c r="K55" s="531"/>
      <c r="L55" s="532"/>
      <c r="M55" s="531"/>
      <c r="N55" s="531"/>
      <c r="O55" s="531"/>
      <c r="P55" s="532"/>
    </row>
    <row r="56" spans="1:28" s="491" customFormat="1" ht="23.1" customHeight="1">
      <c r="A56" s="786" t="s">
        <v>420</v>
      </c>
      <c r="B56" s="787"/>
      <c r="C56" s="787"/>
      <c r="D56" s="787"/>
      <c r="E56" s="787" t="s">
        <v>380</v>
      </c>
      <c r="F56" s="787"/>
      <c r="G56" s="787"/>
      <c r="H56" s="787"/>
      <c r="I56" s="787" t="s">
        <v>12</v>
      </c>
      <c r="J56" s="787"/>
      <c r="K56" s="787"/>
      <c r="L56" s="787"/>
      <c r="M56" s="787" t="s">
        <v>13</v>
      </c>
      <c r="N56" s="787"/>
      <c r="O56" s="787"/>
      <c r="P56" s="799"/>
    </row>
    <row r="57" spans="1:28" s="491" customFormat="1" ht="48" customHeight="1" thickBot="1">
      <c r="A57" s="788"/>
      <c r="B57" s="789"/>
      <c r="C57" s="789"/>
      <c r="D57" s="789"/>
      <c r="E57" s="492" t="s">
        <v>421</v>
      </c>
      <c r="F57" s="492" t="s">
        <v>422</v>
      </c>
      <c r="G57" s="492" t="s">
        <v>423</v>
      </c>
      <c r="H57" s="493" t="s">
        <v>424</v>
      </c>
      <c r="I57" s="492" t="s">
        <v>421</v>
      </c>
      <c r="J57" s="492" t="s">
        <v>422</v>
      </c>
      <c r="K57" s="492" t="s">
        <v>423</v>
      </c>
      <c r="L57" s="493" t="s">
        <v>424</v>
      </c>
      <c r="M57" s="492" t="s">
        <v>421</v>
      </c>
      <c r="N57" s="492" t="s">
        <v>422</v>
      </c>
      <c r="O57" s="492" t="s">
        <v>423</v>
      </c>
      <c r="P57" s="494" t="s">
        <v>424</v>
      </c>
    </row>
    <row r="58" spans="1:28" s="533" customFormat="1" ht="23.1" customHeight="1" thickTop="1">
      <c r="A58" s="805" t="s">
        <v>449</v>
      </c>
      <c r="B58" s="809" t="s">
        <v>469</v>
      </c>
      <c r="C58" s="796" t="s">
        <v>426</v>
      </c>
      <c r="D58" s="796"/>
      <c r="E58" s="519">
        <f>SUM(E59:E60)</f>
        <v>117</v>
      </c>
      <c r="F58" s="519">
        <f>SUM(F59:F60)</f>
        <v>189816.23000000007</v>
      </c>
      <c r="G58" s="519">
        <f>SUM(G59:G60)</f>
        <v>140011.644</v>
      </c>
      <c r="H58" s="520">
        <f>SUM(H59:H60)</f>
        <v>16665209707</v>
      </c>
      <c r="I58" s="519">
        <f>SUM(I59:I60)</f>
        <v>113</v>
      </c>
      <c r="J58" s="519">
        <f t="shared" ref="J58:P58" si="17">SUM(J59:J60)</f>
        <v>188101.61000000007</v>
      </c>
      <c r="K58" s="519">
        <f t="shared" si="17"/>
        <v>139011.644</v>
      </c>
      <c r="L58" s="520">
        <f t="shared" si="17"/>
        <v>16165209707</v>
      </c>
      <c r="M58" s="519">
        <f t="shared" si="17"/>
        <v>4</v>
      </c>
      <c r="N58" s="519">
        <f t="shared" si="17"/>
        <v>1714.6200000000001</v>
      </c>
      <c r="O58" s="519">
        <f t="shared" si="17"/>
        <v>1000</v>
      </c>
      <c r="P58" s="521">
        <f t="shared" si="17"/>
        <v>500000000</v>
      </c>
      <c r="Q58" s="498"/>
      <c r="R58" s="498"/>
      <c r="S58" s="16"/>
      <c r="T58" s="16"/>
      <c r="U58" s="16"/>
      <c r="V58" s="16"/>
      <c r="W58" s="16"/>
      <c r="X58" s="16"/>
      <c r="Y58" s="16"/>
      <c r="Z58" s="16"/>
      <c r="AA58" s="16"/>
      <c r="AB58" s="16"/>
    </row>
    <row r="59" spans="1:28" s="499" customFormat="1" ht="23.1" customHeight="1">
      <c r="A59" s="806"/>
      <c r="B59" s="801"/>
      <c r="C59" s="502" t="s">
        <v>469</v>
      </c>
      <c r="D59" s="506" t="s">
        <v>470</v>
      </c>
      <c r="E59" s="503">
        <f t="shared" ref="E59:H62" si="18">SUM(I59,M59)</f>
        <v>117</v>
      </c>
      <c r="F59" s="503">
        <f t="shared" si="18"/>
        <v>189816.23000000007</v>
      </c>
      <c r="G59" s="503">
        <f t="shared" si="18"/>
        <v>140011.644</v>
      </c>
      <c r="H59" s="504">
        <f t="shared" si="18"/>
        <v>16665209707</v>
      </c>
      <c r="I59" s="519">
        <v>113</v>
      </c>
      <c r="J59" s="519">
        <v>188101.61000000007</v>
      </c>
      <c r="K59" s="519">
        <v>139011.644</v>
      </c>
      <c r="L59" s="520">
        <v>16165209707</v>
      </c>
      <c r="M59" s="519">
        <v>4</v>
      </c>
      <c r="N59" s="519">
        <v>1714.6200000000001</v>
      </c>
      <c r="O59" s="519">
        <v>1000</v>
      </c>
      <c r="P59" s="505">
        <v>500000000</v>
      </c>
      <c r="Q59" s="498"/>
      <c r="R59" s="498"/>
      <c r="S59" s="16"/>
      <c r="T59" s="16"/>
      <c r="U59" s="16"/>
      <c r="V59" s="16"/>
      <c r="W59" s="16"/>
      <c r="X59" s="16"/>
      <c r="Y59" s="16"/>
      <c r="Z59" s="16"/>
      <c r="AA59" s="16"/>
      <c r="AB59" s="16"/>
    </row>
    <row r="60" spans="1:28" s="499" customFormat="1" ht="23.1" customHeight="1">
      <c r="A60" s="806"/>
      <c r="B60" s="801"/>
      <c r="C60" s="502" t="s">
        <v>471</v>
      </c>
      <c r="D60" s="506" t="s">
        <v>472</v>
      </c>
      <c r="E60" s="503">
        <f t="shared" si="18"/>
        <v>0</v>
      </c>
      <c r="F60" s="503">
        <f t="shared" si="18"/>
        <v>0</v>
      </c>
      <c r="G60" s="503">
        <f t="shared" si="18"/>
        <v>0</v>
      </c>
      <c r="H60" s="504">
        <f t="shared" si="18"/>
        <v>0</v>
      </c>
      <c r="I60" s="503">
        <v>0</v>
      </c>
      <c r="J60" s="503">
        <v>0</v>
      </c>
      <c r="K60" s="503">
        <v>0</v>
      </c>
      <c r="L60" s="504">
        <v>0</v>
      </c>
      <c r="M60" s="503">
        <v>0</v>
      </c>
      <c r="N60" s="503">
        <v>0</v>
      </c>
      <c r="O60" s="503">
        <v>0</v>
      </c>
      <c r="P60" s="505">
        <v>0</v>
      </c>
      <c r="Q60" s="498"/>
      <c r="R60" s="498"/>
      <c r="S60" s="16"/>
      <c r="T60" s="16"/>
      <c r="U60" s="16"/>
      <c r="V60" s="16"/>
      <c r="W60" s="16"/>
      <c r="X60" s="16"/>
      <c r="Y60" s="16"/>
      <c r="Z60" s="16"/>
      <c r="AA60" s="16"/>
      <c r="AB60" s="16"/>
    </row>
    <row r="61" spans="1:28" s="499" customFormat="1" ht="23.1" customHeight="1">
      <c r="A61" s="807"/>
      <c r="B61" s="534" t="s">
        <v>473</v>
      </c>
      <c r="C61" s="798" t="s">
        <v>474</v>
      </c>
      <c r="D61" s="810"/>
      <c r="E61" s="503">
        <f t="shared" si="18"/>
        <v>90</v>
      </c>
      <c r="F61" s="503">
        <f t="shared" si="18"/>
        <v>380954.15000000008</v>
      </c>
      <c r="G61" s="503">
        <f t="shared" si="18"/>
        <v>317246.50200000004</v>
      </c>
      <c r="H61" s="504">
        <f t="shared" si="18"/>
        <v>73753691107</v>
      </c>
      <c r="I61" s="503">
        <v>68</v>
      </c>
      <c r="J61" s="503">
        <v>351320.83000000007</v>
      </c>
      <c r="K61" s="503">
        <v>314457.92200000002</v>
      </c>
      <c r="L61" s="520">
        <v>72777180787</v>
      </c>
      <c r="M61" s="503">
        <v>22</v>
      </c>
      <c r="N61" s="503">
        <v>29633.32</v>
      </c>
      <c r="O61" s="503">
        <v>2788.5800000000004</v>
      </c>
      <c r="P61" s="505">
        <v>976510320</v>
      </c>
      <c r="Q61" s="498"/>
      <c r="R61" s="498"/>
      <c r="S61" s="16"/>
      <c r="T61" s="16"/>
      <c r="U61" s="16"/>
      <c r="V61" s="16"/>
      <c r="W61" s="16"/>
      <c r="X61" s="16"/>
      <c r="Y61" s="16"/>
      <c r="Z61" s="16"/>
      <c r="AA61" s="16"/>
      <c r="AB61" s="16"/>
    </row>
    <row r="62" spans="1:28" s="499" customFormat="1" ht="39.950000000000003" customHeight="1">
      <c r="A62" s="808"/>
      <c r="B62" s="535" t="s">
        <v>475</v>
      </c>
      <c r="C62" s="797" t="s">
        <v>476</v>
      </c>
      <c r="D62" s="798"/>
      <c r="E62" s="503">
        <f t="shared" si="18"/>
        <v>79</v>
      </c>
      <c r="F62" s="503">
        <f t="shared" si="18"/>
        <v>54530.53</v>
      </c>
      <c r="G62" s="503">
        <f t="shared" si="18"/>
        <v>27827.492041000001</v>
      </c>
      <c r="H62" s="504">
        <f t="shared" si="18"/>
        <v>10409931364</v>
      </c>
      <c r="I62" s="503">
        <v>77</v>
      </c>
      <c r="J62" s="503">
        <v>51155.799999999996</v>
      </c>
      <c r="K62" s="503">
        <v>27297.492041000001</v>
      </c>
      <c r="L62" s="520">
        <v>9896275072</v>
      </c>
      <c r="M62" s="503">
        <v>2</v>
      </c>
      <c r="N62" s="503">
        <v>3374.73</v>
      </c>
      <c r="O62" s="503">
        <v>530</v>
      </c>
      <c r="P62" s="505">
        <v>513656292</v>
      </c>
      <c r="Q62" s="498"/>
      <c r="R62" s="498"/>
      <c r="S62" s="16"/>
      <c r="T62" s="16"/>
      <c r="U62" s="16"/>
      <c r="V62" s="16"/>
      <c r="W62" s="16"/>
      <c r="X62" s="16"/>
      <c r="Y62" s="16"/>
      <c r="Z62" s="16"/>
      <c r="AA62" s="16"/>
      <c r="AB62" s="16"/>
    </row>
    <row r="63" spans="1:28" s="499" customFormat="1" ht="23.1" customHeight="1">
      <c r="A63" s="795" t="s">
        <v>477</v>
      </c>
      <c r="B63" s="798" t="s">
        <v>398</v>
      </c>
      <c r="C63" s="798"/>
      <c r="D63" s="798"/>
      <c r="E63" s="503">
        <f>SUM(E64:E65)</f>
        <v>0</v>
      </c>
      <c r="F63" s="503">
        <f>SUM(F64:F65)</f>
        <v>0</v>
      </c>
      <c r="G63" s="503">
        <f>SUM(G64:G65)</f>
        <v>0</v>
      </c>
      <c r="H63" s="504">
        <f>SUM(H64:H65)</f>
        <v>0</v>
      </c>
      <c r="I63" s="503">
        <v>0</v>
      </c>
      <c r="J63" s="503">
        <v>0</v>
      </c>
      <c r="K63" s="503">
        <v>0</v>
      </c>
      <c r="L63" s="504">
        <v>0</v>
      </c>
      <c r="M63" s="503">
        <v>0</v>
      </c>
      <c r="N63" s="503">
        <v>0</v>
      </c>
      <c r="O63" s="503">
        <v>0</v>
      </c>
      <c r="P63" s="505">
        <v>0</v>
      </c>
      <c r="Q63" s="498"/>
      <c r="R63" s="498"/>
      <c r="S63" s="16"/>
      <c r="T63" s="16"/>
      <c r="U63" s="16"/>
      <c r="V63" s="16"/>
      <c r="W63" s="16"/>
      <c r="X63" s="16"/>
      <c r="Y63" s="16"/>
      <c r="Z63" s="16"/>
      <c r="AA63" s="16"/>
      <c r="AB63" s="16"/>
    </row>
    <row r="64" spans="1:28" s="499" customFormat="1" ht="39.950000000000003" customHeight="1">
      <c r="A64" s="795"/>
      <c r="B64" s="502" t="s">
        <v>478</v>
      </c>
      <c r="C64" s="797" t="s">
        <v>479</v>
      </c>
      <c r="D64" s="798"/>
      <c r="E64" s="503">
        <f t="shared" ref="E64:H65" si="19">SUM(I64,M64)</f>
        <v>0</v>
      </c>
      <c r="F64" s="503">
        <f t="shared" si="19"/>
        <v>0</v>
      </c>
      <c r="G64" s="503">
        <f t="shared" si="19"/>
        <v>0</v>
      </c>
      <c r="H64" s="504">
        <f t="shared" si="19"/>
        <v>0</v>
      </c>
      <c r="I64" s="503">
        <v>0</v>
      </c>
      <c r="J64" s="503">
        <v>0</v>
      </c>
      <c r="K64" s="503">
        <v>0</v>
      </c>
      <c r="L64" s="504">
        <v>0</v>
      </c>
      <c r="M64" s="503">
        <v>0</v>
      </c>
      <c r="N64" s="503">
        <v>0</v>
      </c>
      <c r="O64" s="503">
        <v>0</v>
      </c>
      <c r="P64" s="505">
        <v>0</v>
      </c>
      <c r="Q64" s="498"/>
      <c r="R64" s="498"/>
      <c r="S64" s="16"/>
      <c r="T64" s="16"/>
      <c r="U64" s="16"/>
      <c r="V64" s="16"/>
      <c r="W64" s="16"/>
      <c r="X64" s="16"/>
      <c r="Y64" s="16"/>
      <c r="Z64" s="16"/>
      <c r="AA64" s="16"/>
      <c r="AB64" s="16"/>
    </row>
    <row r="65" spans="1:28" s="499" customFormat="1" ht="39.950000000000003" customHeight="1">
      <c r="A65" s="795"/>
      <c r="B65" s="502" t="s">
        <v>480</v>
      </c>
      <c r="C65" s="797" t="s">
        <v>481</v>
      </c>
      <c r="D65" s="798"/>
      <c r="E65" s="503">
        <f t="shared" si="19"/>
        <v>0</v>
      </c>
      <c r="F65" s="503">
        <f t="shared" si="19"/>
        <v>0</v>
      </c>
      <c r="G65" s="503">
        <f t="shared" si="19"/>
        <v>0</v>
      </c>
      <c r="H65" s="504">
        <f t="shared" si="19"/>
        <v>0</v>
      </c>
      <c r="I65" s="503">
        <v>0</v>
      </c>
      <c r="J65" s="503">
        <v>0</v>
      </c>
      <c r="K65" s="503">
        <v>0</v>
      </c>
      <c r="L65" s="504">
        <v>0</v>
      </c>
      <c r="M65" s="503">
        <v>0</v>
      </c>
      <c r="N65" s="503">
        <v>0</v>
      </c>
      <c r="O65" s="503">
        <v>0</v>
      </c>
      <c r="P65" s="505">
        <v>0</v>
      </c>
      <c r="Q65" s="498"/>
      <c r="R65" s="498"/>
      <c r="S65" s="16"/>
      <c r="T65" s="16"/>
      <c r="U65" s="16"/>
      <c r="V65" s="16"/>
      <c r="W65" s="16"/>
      <c r="X65" s="16"/>
      <c r="Y65" s="16"/>
      <c r="Z65" s="16"/>
      <c r="AA65" s="16"/>
      <c r="AB65" s="16"/>
    </row>
    <row r="66" spans="1:28" s="499" customFormat="1" ht="23.1" customHeight="1">
      <c r="A66" s="795" t="s">
        <v>482</v>
      </c>
      <c r="B66" s="798" t="s">
        <v>398</v>
      </c>
      <c r="C66" s="798"/>
      <c r="D66" s="798"/>
      <c r="E66" s="503">
        <f>SUM(E67:E71)</f>
        <v>182</v>
      </c>
      <c r="F66" s="503">
        <f>SUM(F67:F71)</f>
        <v>4453150.7600000007</v>
      </c>
      <c r="G66" s="503">
        <f>SUM(G67:G71)</f>
        <v>3384456.7220000001</v>
      </c>
      <c r="H66" s="504">
        <f>SUM(H67:H71)</f>
        <v>122189746420</v>
      </c>
      <c r="I66" s="503">
        <f>SUM(I67:I71)</f>
        <v>171</v>
      </c>
      <c r="J66" s="503">
        <f t="shared" ref="J66:P66" si="20">SUM(J67:J71)</f>
        <v>4380711.68</v>
      </c>
      <c r="K66" s="503">
        <f t="shared" si="20"/>
        <v>3384281.7220000001</v>
      </c>
      <c r="L66" s="504">
        <f t="shared" si="20"/>
        <v>122189746420</v>
      </c>
      <c r="M66" s="503">
        <f t="shared" si="20"/>
        <v>11</v>
      </c>
      <c r="N66" s="503">
        <f t="shared" si="20"/>
        <v>72439.080000000016</v>
      </c>
      <c r="O66" s="503">
        <f t="shared" si="20"/>
        <v>175</v>
      </c>
      <c r="P66" s="505">
        <f t="shared" si="20"/>
        <v>0</v>
      </c>
      <c r="Q66" s="498"/>
      <c r="R66" s="498"/>
      <c r="S66" s="16"/>
      <c r="T66" s="16"/>
      <c r="U66" s="16"/>
      <c r="V66" s="16"/>
      <c r="W66" s="16"/>
      <c r="X66" s="16"/>
      <c r="Y66" s="16"/>
      <c r="Z66" s="16"/>
      <c r="AA66" s="16"/>
      <c r="AB66" s="16"/>
    </row>
    <row r="67" spans="1:28" s="499" customFormat="1" ht="23.1" customHeight="1">
      <c r="A67" s="795"/>
      <c r="B67" s="502" t="s">
        <v>483</v>
      </c>
      <c r="C67" s="797" t="s">
        <v>484</v>
      </c>
      <c r="D67" s="798"/>
      <c r="E67" s="503">
        <f t="shared" ref="E67:H71" si="21">SUM(I67,M67)</f>
        <v>4</v>
      </c>
      <c r="F67" s="503">
        <f t="shared" si="21"/>
        <v>1865700.72</v>
      </c>
      <c r="G67" s="503">
        <f t="shared" si="21"/>
        <v>2366047.2400000002</v>
      </c>
      <c r="H67" s="504">
        <f t="shared" si="21"/>
        <v>23751980948</v>
      </c>
      <c r="I67" s="503">
        <v>4</v>
      </c>
      <c r="J67" s="503">
        <v>1865700.72</v>
      </c>
      <c r="K67" s="503">
        <v>2366047.2400000002</v>
      </c>
      <c r="L67" s="520">
        <v>23751980948</v>
      </c>
      <c r="M67" s="503">
        <v>0</v>
      </c>
      <c r="N67" s="503">
        <v>0</v>
      </c>
      <c r="O67" s="503">
        <v>0</v>
      </c>
      <c r="P67" s="505">
        <v>0</v>
      </c>
      <c r="Q67" s="498"/>
      <c r="R67" s="498"/>
      <c r="S67" s="16"/>
      <c r="T67" s="16"/>
      <c r="U67" s="16"/>
      <c r="V67" s="16"/>
      <c r="W67" s="16"/>
      <c r="X67" s="16"/>
      <c r="Y67" s="16"/>
      <c r="Z67" s="16"/>
      <c r="AA67" s="16"/>
      <c r="AB67" s="16"/>
    </row>
    <row r="68" spans="1:28" s="499" customFormat="1" ht="23.1" customHeight="1">
      <c r="A68" s="795"/>
      <c r="B68" s="502" t="s">
        <v>485</v>
      </c>
      <c r="C68" s="797" t="s">
        <v>486</v>
      </c>
      <c r="D68" s="798"/>
      <c r="E68" s="503">
        <f t="shared" si="21"/>
        <v>23</v>
      </c>
      <c r="F68" s="503">
        <f t="shared" si="21"/>
        <v>1292928.73</v>
      </c>
      <c r="G68" s="503">
        <f t="shared" si="21"/>
        <v>153690.13</v>
      </c>
      <c r="H68" s="504">
        <f t="shared" si="21"/>
        <v>381645701</v>
      </c>
      <c r="I68" s="503">
        <v>22</v>
      </c>
      <c r="J68" s="503">
        <v>1291632.4099999999</v>
      </c>
      <c r="K68" s="503">
        <v>153690.13</v>
      </c>
      <c r="L68" s="520">
        <v>381645701</v>
      </c>
      <c r="M68" s="503">
        <v>1</v>
      </c>
      <c r="N68" s="503">
        <v>1296.32</v>
      </c>
      <c r="O68" s="503">
        <v>0</v>
      </c>
      <c r="P68" s="505">
        <v>0</v>
      </c>
      <c r="Q68" s="498"/>
      <c r="R68" s="498"/>
      <c r="S68" s="16"/>
      <c r="T68" s="16"/>
      <c r="U68" s="16"/>
      <c r="V68" s="16"/>
      <c r="W68" s="16"/>
      <c r="X68" s="16"/>
      <c r="Y68" s="16"/>
      <c r="Z68" s="16"/>
      <c r="AA68" s="16"/>
      <c r="AB68" s="16"/>
    </row>
    <row r="69" spans="1:28" s="499" customFormat="1" ht="39.950000000000003" customHeight="1">
      <c r="A69" s="795"/>
      <c r="B69" s="535" t="s">
        <v>487</v>
      </c>
      <c r="C69" s="797" t="s">
        <v>488</v>
      </c>
      <c r="D69" s="798"/>
      <c r="E69" s="503">
        <f t="shared" si="21"/>
        <v>0</v>
      </c>
      <c r="F69" s="503">
        <f t="shared" si="21"/>
        <v>0</v>
      </c>
      <c r="G69" s="503">
        <f t="shared" si="21"/>
        <v>0</v>
      </c>
      <c r="H69" s="504">
        <f t="shared" si="21"/>
        <v>0</v>
      </c>
      <c r="I69" s="503">
        <v>0</v>
      </c>
      <c r="J69" s="503">
        <v>0</v>
      </c>
      <c r="K69" s="503">
        <v>0</v>
      </c>
      <c r="L69" s="504">
        <v>0</v>
      </c>
      <c r="M69" s="503">
        <v>0</v>
      </c>
      <c r="N69" s="503">
        <v>0</v>
      </c>
      <c r="O69" s="503">
        <v>0</v>
      </c>
      <c r="P69" s="505">
        <v>0</v>
      </c>
      <c r="Q69" s="498"/>
      <c r="R69" s="498"/>
      <c r="S69" s="16"/>
      <c r="T69" s="16"/>
      <c r="U69" s="16"/>
      <c r="V69" s="16"/>
      <c r="W69" s="16"/>
      <c r="X69" s="16"/>
      <c r="Y69" s="16"/>
      <c r="Z69" s="16"/>
      <c r="AA69" s="16"/>
      <c r="AB69" s="16"/>
    </row>
    <row r="70" spans="1:28" s="499" customFormat="1" ht="23.1" customHeight="1">
      <c r="A70" s="795"/>
      <c r="B70" s="502" t="s">
        <v>489</v>
      </c>
      <c r="C70" s="798" t="s">
        <v>490</v>
      </c>
      <c r="D70" s="798"/>
      <c r="E70" s="503">
        <f t="shared" si="21"/>
        <v>0</v>
      </c>
      <c r="F70" s="503">
        <f t="shared" si="21"/>
        <v>0</v>
      </c>
      <c r="G70" s="503">
        <f t="shared" si="21"/>
        <v>0</v>
      </c>
      <c r="H70" s="504">
        <f t="shared" si="21"/>
        <v>0</v>
      </c>
      <c r="I70" s="503">
        <v>0</v>
      </c>
      <c r="J70" s="503">
        <v>0</v>
      </c>
      <c r="K70" s="503">
        <v>0</v>
      </c>
      <c r="L70" s="504">
        <v>0</v>
      </c>
      <c r="M70" s="503">
        <v>0</v>
      </c>
      <c r="N70" s="503">
        <v>0</v>
      </c>
      <c r="O70" s="503">
        <v>0</v>
      </c>
      <c r="P70" s="505">
        <v>0</v>
      </c>
      <c r="Q70" s="498"/>
      <c r="R70" s="498"/>
      <c r="S70" s="16"/>
      <c r="T70" s="16"/>
      <c r="U70" s="16"/>
      <c r="V70" s="16"/>
      <c r="W70" s="16"/>
      <c r="X70" s="16"/>
      <c r="Y70" s="16"/>
      <c r="Z70" s="16"/>
      <c r="AA70" s="16"/>
      <c r="AB70" s="16"/>
    </row>
    <row r="71" spans="1:28" s="499" customFormat="1" ht="23.1" customHeight="1">
      <c r="A71" s="795"/>
      <c r="B71" s="502" t="s">
        <v>491</v>
      </c>
      <c r="C71" s="797" t="s">
        <v>492</v>
      </c>
      <c r="D71" s="798"/>
      <c r="E71" s="503">
        <f t="shared" si="21"/>
        <v>155</v>
      </c>
      <c r="F71" s="503">
        <f t="shared" si="21"/>
        <v>1294521.3100000003</v>
      </c>
      <c r="G71" s="503">
        <f t="shared" si="21"/>
        <v>864719.35199999996</v>
      </c>
      <c r="H71" s="504">
        <f t="shared" si="21"/>
        <v>98056119771</v>
      </c>
      <c r="I71" s="503">
        <v>145</v>
      </c>
      <c r="J71" s="503">
        <v>1223378.5500000003</v>
      </c>
      <c r="K71" s="503">
        <v>864544.35199999996</v>
      </c>
      <c r="L71" s="504">
        <v>98056119771</v>
      </c>
      <c r="M71" s="503">
        <v>10</v>
      </c>
      <c r="N71" s="503">
        <v>71142.760000000009</v>
      </c>
      <c r="O71" s="503">
        <v>175</v>
      </c>
      <c r="P71" s="505">
        <v>0</v>
      </c>
      <c r="Q71" s="498"/>
      <c r="R71" s="498"/>
      <c r="S71" s="16"/>
      <c r="T71" s="16"/>
      <c r="U71" s="16"/>
      <c r="V71" s="16"/>
      <c r="W71" s="16"/>
      <c r="X71" s="16"/>
      <c r="Y71" s="16"/>
      <c r="Z71" s="16"/>
      <c r="AA71" s="16"/>
      <c r="AB71" s="16"/>
    </row>
    <row r="72" spans="1:28" s="499" customFormat="1" ht="23.1" customHeight="1">
      <c r="A72" s="795" t="s">
        <v>493</v>
      </c>
      <c r="B72" s="798" t="s">
        <v>398</v>
      </c>
      <c r="C72" s="798"/>
      <c r="D72" s="798"/>
      <c r="E72" s="503">
        <f t="shared" ref="E72:P72" si="22">SUM(E73:E76)</f>
        <v>177</v>
      </c>
      <c r="F72" s="503">
        <f t="shared" si="22"/>
        <v>1576987.7899999996</v>
      </c>
      <c r="G72" s="503">
        <f t="shared" si="22"/>
        <v>1646255.2249340005</v>
      </c>
      <c r="H72" s="504">
        <f t="shared" si="22"/>
        <v>280204958304</v>
      </c>
      <c r="I72" s="503">
        <f t="shared" si="22"/>
        <v>174</v>
      </c>
      <c r="J72" s="503">
        <f t="shared" si="22"/>
        <v>1552759.0799999996</v>
      </c>
      <c r="K72" s="503">
        <f t="shared" si="22"/>
        <v>1646213.2249340005</v>
      </c>
      <c r="L72" s="504">
        <f t="shared" si="22"/>
        <v>280137758304</v>
      </c>
      <c r="M72" s="503">
        <f t="shared" si="22"/>
        <v>3</v>
      </c>
      <c r="N72" s="503">
        <f t="shared" si="22"/>
        <v>24228.71</v>
      </c>
      <c r="O72" s="503">
        <f t="shared" si="22"/>
        <v>42</v>
      </c>
      <c r="P72" s="505">
        <f t="shared" si="22"/>
        <v>67200000</v>
      </c>
      <c r="Q72" s="498"/>
      <c r="R72" s="498"/>
      <c r="S72" s="16"/>
      <c r="T72" s="16"/>
      <c r="U72" s="16"/>
      <c r="V72" s="16"/>
      <c r="W72" s="16"/>
      <c r="X72" s="16"/>
      <c r="Y72" s="16"/>
      <c r="Z72" s="16"/>
      <c r="AA72" s="16"/>
      <c r="AB72" s="16"/>
    </row>
    <row r="73" spans="1:28" s="499" customFormat="1" ht="23.1" customHeight="1">
      <c r="A73" s="795"/>
      <c r="B73" s="502" t="s">
        <v>494</v>
      </c>
      <c r="C73" s="797" t="s">
        <v>495</v>
      </c>
      <c r="D73" s="798"/>
      <c r="E73" s="503">
        <f t="shared" ref="E73:H76" si="23">SUM(I73,M73)</f>
        <v>0</v>
      </c>
      <c r="F73" s="503">
        <f t="shared" si="23"/>
        <v>0</v>
      </c>
      <c r="G73" s="503">
        <f t="shared" si="23"/>
        <v>0</v>
      </c>
      <c r="H73" s="504">
        <f t="shared" si="23"/>
        <v>0</v>
      </c>
      <c r="I73" s="503">
        <v>0</v>
      </c>
      <c r="J73" s="503">
        <v>0</v>
      </c>
      <c r="K73" s="503">
        <v>0</v>
      </c>
      <c r="L73" s="504">
        <v>0</v>
      </c>
      <c r="M73" s="503">
        <v>0</v>
      </c>
      <c r="N73" s="503">
        <v>0</v>
      </c>
      <c r="O73" s="503">
        <v>0</v>
      </c>
      <c r="P73" s="505">
        <v>0</v>
      </c>
      <c r="Q73" s="498"/>
      <c r="R73" s="498"/>
      <c r="S73" s="16"/>
      <c r="T73" s="16"/>
      <c r="U73" s="16"/>
      <c r="V73" s="16"/>
      <c r="W73" s="16"/>
      <c r="X73" s="16"/>
      <c r="Y73" s="16"/>
      <c r="Z73" s="16"/>
      <c r="AA73" s="16"/>
      <c r="AB73" s="16"/>
    </row>
    <row r="74" spans="1:28" s="499" customFormat="1" ht="23.1" customHeight="1">
      <c r="A74" s="795"/>
      <c r="B74" s="502" t="s">
        <v>496</v>
      </c>
      <c r="C74" s="797" t="s">
        <v>497</v>
      </c>
      <c r="D74" s="798"/>
      <c r="E74" s="503">
        <f t="shared" si="23"/>
        <v>0</v>
      </c>
      <c r="F74" s="503">
        <f t="shared" si="23"/>
        <v>0</v>
      </c>
      <c r="G74" s="503">
        <f t="shared" si="23"/>
        <v>0</v>
      </c>
      <c r="H74" s="504">
        <f t="shared" si="23"/>
        <v>0</v>
      </c>
      <c r="I74" s="503">
        <v>0</v>
      </c>
      <c r="J74" s="503">
        <v>0</v>
      </c>
      <c r="K74" s="503">
        <v>0</v>
      </c>
      <c r="L74" s="504">
        <v>0</v>
      </c>
      <c r="M74" s="503">
        <v>0</v>
      </c>
      <c r="N74" s="503">
        <v>0</v>
      </c>
      <c r="O74" s="503">
        <v>0</v>
      </c>
      <c r="P74" s="505">
        <v>0</v>
      </c>
      <c r="Q74" s="498"/>
      <c r="R74" s="498"/>
      <c r="S74" s="16"/>
      <c r="T74" s="16"/>
      <c r="U74" s="16"/>
      <c r="V74" s="16"/>
      <c r="W74" s="16"/>
      <c r="X74" s="16"/>
      <c r="Y74" s="16"/>
      <c r="Z74" s="16"/>
      <c r="AA74" s="16"/>
      <c r="AB74" s="16"/>
    </row>
    <row r="75" spans="1:28" s="499" customFormat="1" ht="39.950000000000003" customHeight="1">
      <c r="A75" s="795"/>
      <c r="B75" s="535" t="s">
        <v>498</v>
      </c>
      <c r="C75" s="797" t="s">
        <v>499</v>
      </c>
      <c r="D75" s="798"/>
      <c r="E75" s="503">
        <f t="shared" si="23"/>
        <v>0</v>
      </c>
      <c r="F75" s="503">
        <f t="shared" si="23"/>
        <v>0</v>
      </c>
      <c r="G75" s="503">
        <f t="shared" si="23"/>
        <v>0</v>
      </c>
      <c r="H75" s="504">
        <f t="shared" si="23"/>
        <v>0</v>
      </c>
      <c r="I75" s="503">
        <v>0</v>
      </c>
      <c r="J75" s="503">
        <v>0</v>
      </c>
      <c r="K75" s="503">
        <v>0</v>
      </c>
      <c r="L75" s="504">
        <v>0</v>
      </c>
      <c r="M75" s="503">
        <v>0</v>
      </c>
      <c r="N75" s="503">
        <v>0</v>
      </c>
      <c r="O75" s="503">
        <v>0</v>
      </c>
      <c r="P75" s="505">
        <v>0</v>
      </c>
      <c r="Q75" s="498"/>
      <c r="R75" s="498"/>
      <c r="S75" s="16"/>
      <c r="T75" s="16"/>
      <c r="U75" s="16"/>
      <c r="V75" s="16"/>
      <c r="W75" s="16"/>
      <c r="X75" s="16"/>
      <c r="Y75" s="16"/>
      <c r="Z75" s="16"/>
      <c r="AA75" s="16"/>
      <c r="AB75" s="16"/>
    </row>
    <row r="76" spans="1:28" s="499" customFormat="1" ht="23.1" customHeight="1" thickBot="1">
      <c r="A76" s="800"/>
      <c r="B76" s="507" t="s">
        <v>500</v>
      </c>
      <c r="C76" s="785" t="s">
        <v>501</v>
      </c>
      <c r="D76" s="804"/>
      <c r="E76" s="509">
        <f t="shared" si="23"/>
        <v>177</v>
      </c>
      <c r="F76" s="509">
        <f t="shared" si="23"/>
        <v>1576987.7899999996</v>
      </c>
      <c r="G76" s="509">
        <f t="shared" si="23"/>
        <v>1646255.2249340005</v>
      </c>
      <c r="H76" s="510">
        <f t="shared" si="23"/>
        <v>280204958304</v>
      </c>
      <c r="I76" s="536">
        <v>174</v>
      </c>
      <c r="J76" s="536">
        <v>1552759.0799999996</v>
      </c>
      <c r="K76" s="536">
        <v>1646213.2249340005</v>
      </c>
      <c r="L76" s="510">
        <v>280137758304</v>
      </c>
      <c r="M76" s="509">
        <v>3</v>
      </c>
      <c r="N76" s="509">
        <v>24228.71</v>
      </c>
      <c r="O76" s="509">
        <v>42</v>
      </c>
      <c r="P76" s="511">
        <v>67200000</v>
      </c>
      <c r="Q76" s="498"/>
      <c r="R76" s="498"/>
      <c r="S76" s="16"/>
      <c r="T76" s="16"/>
      <c r="U76" s="16"/>
      <c r="V76" s="16"/>
      <c r="W76" s="16"/>
      <c r="X76" s="16"/>
      <c r="Y76" s="16"/>
      <c r="Z76" s="16"/>
      <c r="AA76" s="16"/>
      <c r="AB76" s="16"/>
    </row>
    <row r="77" spans="1:28" s="499" customFormat="1" ht="15" customHeight="1" thickBot="1">
      <c r="A77" s="528"/>
      <c r="B77" s="528"/>
      <c r="C77" s="530"/>
      <c r="D77" s="528"/>
      <c r="E77" s="512"/>
      <c r="F77" s="512"/>
      <c r="G77" s="512"/>
      <c r="H77" s="513"/>
      <c r="I77" s="537"/>
      <c r="J77" s="537"/>
      <c r="K77" s="537"/>
      <c r="L77" s="513"/>
      <c r="M77" s="512"/>
      <c r="N77" s="512"/>
      <c r="O77" s="512"/>
      <c r="P77" s="513"/>
      <c r="Q77" s="498"/>
      <c r="R77" s="498"/>
      <c r="S77" s="16"/>
      <c r="T77" s="16"/>
      <c r="U77" s="16"/>
      <c r="V77" s="16"/>
      <c r="W77" s="16"/>
      <c r="X77" s="16"/>
      <c r="Y77" s="16"/>
      <c r="Z77" s="16"/>
      <c r="AA77" s="16"/>
      <c r="AB77" s="16"/>
    </row>
    <row r="78" spans="1:28" s="491" customFormat="1" ht="21" customHeight="1">
      <c r="A78" s="786" t="s">
        <v>420</v>
      </c>
      <c r="B78" s="787"/>
      <c r="C78" s="787"/>
      <c r="D78" s="787"/>
      <c r="E78" s="787" t="s">
        <v>380</v>
      </c>
      <c r="F78" s="787"/>
      <c r="G78" s="787"/>
      <c r="H78" s="787"/>
      <c r="I78" s="787" t="s">
        <v>12</v>
      </c>
      <c r="J78" s="787"/>
      <c r="K78" s="787"/>
      <c r="L78" s="787"/>
      <c r="M78" s="787" t="s">
        <v>13</v>
      </c>
      <c r="N78" s="787"/>
      <c r="O78" s="787"/>
      <c r="P78" s="799"/>
    </row>
    <row r="79" spans="1:28" s="491" customFormat="1" ht="48" customHeight="1" thickBot="1">
      <c r="A79" s="788"/>
      <c r="B79" s="789"/>
      <c r="C79" s="789"/>
      <c r="D79" s="789"/>
      <c r="E79" s="492" t="s">
        <v>421</v>
      </c>
      <c r="F79" s="492" t="s">
        <v>422</v>
      </c>
      <c r="G79" s="492" t="s">
        <v>423</v>
      </c>
      <c r="H79" s="493" t="s">
        <v>424</v>
      </c>
      <c r="I79" s="492" t="s">
        <v>421</v>
      </c>
      <c r="J79" s="492" t="s">
        <v>422</v>
      </c>
      <c r="K79" s="492" t="s">
        <v>423</v>
      </c>
      <c r="L79" s="493" t="s">
        <v>424</v>
      </c>
      <c r="M79" s="492" t="s">
        <v>421</v>
      </c>
      <c r="N79" s="492" t="s">
        <v>422</v>
      </c>
      <c r="O79" s="492" t="s">
        <v>423</v>
      </c>
      <c r="P79" s="494" t="s">
        <v>424</v>
      </c>
    </row>
    <row r="80" spans="1:28" s="499" customFormat="1" ht="21.95" customHeight="1" thickTop="1">
      <c r="A80" s="794" t="s">
        <v>502</v>
      </c>
      <c r="B80" s="796" t="s">
        <v>398</v>
      </c>
      <c r="C80" s="796"/>
      <c r="D80" s="796"/>
      <c r="E80" s="519">
        <f t="shared" ref="E80:P80" si="24">SUM(E81:E83)</f>
        <v>57</v>
      </c>
      <c r="F80" s="519">
        <f t="shared" si="24"/>
        <v>1385171.4399999997</v>
      </c>
      <c r="G80" s="519">
        <f t="shared" si="24"/>
        <v>788978.86</v>
      </c>
      <c r="H80" s="520">
        <f t="shared" si="24"/>
        <v>735475192</v>
      </c>
      <c r="I80" s="519">
        <f t="shared" si="24"/>
        <v>54</v>
      </c>
      <c r="J80" s="519">
        <f t="shared" si="24"/>
        <v>1334772.0999999996</v>
      </c>
      <c r="K80" s="519">
        <f t="shared" si="24"/>
        <v>788978.86</v>
      </c>
      <c r="L80" s="520">
        <f t="shared" si="24"/>
        <v>735475192</v>
      </c>
      <c r="M80" s="519">
        <f t="shared" si="24"/>
        <v>3</v>
      </c>
      <c r="N80" s="519">
        <f t="shared" si="24"/>
        <v>50399.34</v>
      </c>
      <c r="O80" s="519">
        <f t="shared" si="24"/>
        <v>0</v>
      </c>
      <c r="P80" s="521">
        <f t="shared" si="24"/>
        <v>0</v>
      </c>
      <c r="Q80" s="498"/>
      <c r="R80" s="498"/>
      <c r="S80" s="16"/>
      <c r="T80" s="16"/>
      <c r="U80" s="16"/>
      <c r="V80" s="16"/>
      <c r="W80" s="16"/>
      <c r="X80" s="16"/>
      <c r="Y80" s="16"/>
      <c r="Z80" s="16"/>
      <c r="AA80" s="16"/>
      <c r="AB80" s="16"/>
    </row>
    <row r="81" spans="1:28" s="499" customFormat="1" ht="35.1" customHeight="1">
      <c r="A81" s="795"/>
      <c r="B81" s="798" t="s">
        <v>503</v>
      </c>
      <c r="C81" s="502" t="s">
        <v>504</v>
      </c>
      <c r="D81" s="506" t="s">
        <v>505</v>
      </c>
      <c r="E81" s="503">
        <f t="shared" ref="E81:H83" si="25">SUM(I81,M81)</f>
        <v>0</v>
      </c>
      <c r="F81" s="503">
        <f t="shared" si="25"/>
        <v>0</v>
      </c>
      <c r="G81" s="503">
        <f t="shared" si="25"/>
        <v>0</v>
      </c>
      <c r="H81" s="504">
        <f t="shared" si="25"/>
        <v>0</v>
      </c>
      <c r="I81" s="503">
        <v>0</v>
      </c>
      <c r="J81" s="503">
        <v>0</v>
      </c>
      <c r="K81" s="503">
        <v>0</v>
      </c>
      <c r="L81" s="504">
        <v>0</v>
      </c>
      <c r="M81" s="503">
        <v>0</v>
      </c>
      <c r="N81" s="503">
        <v>0</v>
      </c>
      <c r="O81" s="503">
        <v>0</v>
      </c>
      <c r="P81" s="521">
        <v>0</v>
      </c>
      <c r="Q81" s="498"/>
      <c r="R81" s="498"/>
      <c r="S81" s="16"/>
      <c r="T81" s="16"/>
      <c r="U81" s="16"/>
      <c r="V81" s="16"/>
      <c r="W81" s="16"/>
      <c r="X81" s="16"/>
      <c r="Y81" s="16"/>
      <c r="Z81" s="16"/>
      <c r="AA81" s="16"/>
      <c r="AB81" s="16"/>
    </row>
    <row r="82" spans="1:28" s="538" customFormat="1" ht="35.1" customHeight="1">
      <c r="A82" s="795"/>
      <c r="B82" s="801"/>
      <c r="C82" s="502" t="s">
        <v>506</v>
      </c>
      <c r="D82" s="506" t="s">
        <v>507</v>
      </c>
      <c r="E82" s="503">
        <f t="shared" si="25"/>
        <v>46</v>
      </c>
      <c r="F82" s="503">
        <f t="shared" si="25"/>
        <v>1364392.9099999997</v>
      </c>
      <c r="G82" s="503">
        <f t="shared" si="25"/>
        <v>786869.86</v>
      </c>
      <c r="H82" s="504">
        <f t="shared" si="25"/>
        <v>214447155</v>
      </c>
      <c r="I82" s="519">
        <v>43</v>
      </c>
      <c r="J82" s="519">
        <v>1313993.5699999996</v>
      </c>
      <c r="K82" s="519">
        <v>786869.86</v>
      </c>
      <c r="L82" s="520">
        <v>214447155</v>
      </c>
      <c r="M82" s="519">
        <v>3</v>
      </c>
      <c r="N82" s="519">
        <v>50399.34</v>
      </c>
      <c r="O82" s="519">
        <v>0</v>
      </c>
      <c r="P82" s="521">
        <v>0</v>
      </c>
      <c r="Q82" s="498"/>
      <c r="R82" s="498"/>
      <c r="S82" s="16"/>
      <c r="T82" s="16"/>
      <c r="U82" s="16"/>
      <c r="V82" s="16"/>
      <c r="W82" s="16"/>
      <c r="X82" s="16"/>
      <c r="Y82" s="16"/>
      <c r="Z82" s="16"/>
      <c r="AA82" s="16"/>
      <c r="AB82" s="16"/>
    </row>
    <row r="83" spans="1:28" s="538" customFormat="1" ht="35.1" customHeight="1">
      <c r="A83" s="795"/>
      <c r="B83" s="502" t="s">
        <v>508</v>
      </c>
      <c r="C83" s="797" t="s">
        <v>509</v>
      </c>
      <c r="D83" s="797"/>
      <c r="E83" s="503">
        <f t="shared" si="25"/>
        <v>11</v>
      </c>
      <c r="F83" s="503">
        <f t="shared" si="25"/>
        <v>20778.53</v>
      </c>
      <c r="G83" s="503">
        <f t="shared" si="25"/>
        <v>2109</v>
      </c>
      <c r="H83" s="504">
        <f t="shared" si="25"/>
        <v>521028037</v>
      </c>
      <c r="I83" s="519">
        <v>11</v>
      </c>
      <c r="J83" s="519">
        <v>20778.53</v>
      </c>
      <c r="K83" s="519">
        <v>2109</v>
      </c>
      <c r="L83" s="520">
        <v>521028037</v>
      </c>
      <c r="M83" s="503">
        <v>0</v>
      </c>
      <c r="N83" s="503">
        <v>0</v>
      </c>
      <c r="O83" s="503">
        <v>0</v>
      </c>
      <c r="P83" s="521">
        <v>0</v>
      </c>
      <c r="Q83" s="498"/>
      <c r="R83" s="498"/>
      <c r="S83" s="16"/>
      <c r="T83" s="16"/>
      <c r="U83" s="16"/>
      <c r="V83" s="16"/>
      <c r="W83" s="16"/>
      <c r="X83" s="16"/>
      <c r="Y83" s="16"/>
      <c r="Z83" s="16"/>
      <c r="AA83" s="16"/>
      <c r="AB83" s="16"/>
    </row>
    <row r="84" spans="1:28" s="499" customFormat="1" ht="21.95" customHeight="1">
      <c r="A84" s="795" t="s">
        <v>510</v>
      </c>
      <c r="B84" s="798" t="s">
        <v>398</v>
      </c>
      <c r="C84" s="798"/>
      <c r="D84" s="798"/>
      <c r="E84" s="503">
        <f t="shared" ref="E84:P84" si="26">SUM(E85:E88)</f>
        <v>163</v>
      </c>
      <c r="F84" s="503">
        <f t="shared" si="26"/>
        <v>1004725.03</v>
      </c>
      <c r="G84" s="503">
        <f t="shared" si="26"/>
        <v>885056.03316300013</v>
      </c>
      <c r="H84" s="504">
        <f t="shared" si="26"/>
        <v>129361035411</v>
      </c>
      <c r="I84" s="503">
        <f t="shared" si="26"/>
        <v>143</v>
      </c>
      <c r="J84" s="503">
        <f t="shared" si="26"/>
        <v>979850.48</v>
      </c>
      <c r="K84" s="503">
        <f t="shared" si="26"/>
        <v>860371.12316300021</v>
      </c>
      <c r="L84" s="504">
        <f t="shared" si="26"/>
        <v>126915550791</v>
      </c>
      <c r="M84" s="503">
        <f t="shared" si="26"/>
        <v>20</v>
      </c>
      <c r="N84" s="503">
        <f t="shared" si="26"/>
        <v>24874.55</v>
      </c>
      <c r="O84" s="503">
        <f t="shared" si="26"/>
        <v>24684.91</v>
      </c>
      <c r="P84" s="521">
        <f t="shared" si="26"/>
        <v>2445484620</v>
      </c>
      <c r="Q84" s="498"/>
      <c r="R84" s="498"/>
      <c r="S84" s="16"/>
      <c r="T84" s="16"/>
      <c r="U84" s="16"/>
      <c r="V84" s="16"/>
      <c r="W84" s="16"/>
      <c r="X84" s="16"/>
      <c r="Y84" s="16"/>
      <c r="Z84" s="16"/>
      <c r="AA84" s="16"/>
      <c r="AB84" s="16"/>
    </row>
    <row r="85" spans="1:28" s="499" customFormat="1" ht="21.95" customHeight="1">
      <c r="A85" s="795"/>
      <c r="B85" s="502" t="s">
        <v>511</v>
      </c>
      <c r="C85" s="797" t="s">
        <v>512</v>
      </c>
      <c r="D85" s="798"/>
      <c r="E85" s="503">
        <f t="shared" ref="E85:H88" si="27">SUM(I85,M85)</f>
        <v>39</v>
      </c>
      <c r="F85" s="503">
        <f t="shared" si="27"/>
        <v>426640.88000000006</v>
      </c>
      <c r="G85" s="503">
        <f t="shared" si="27"/>
        <v>252471.87299999999</v>
      </c>
      <c r="H85" s="504">
        <f t="shared" si="27"/>
        <v>7338950706</v>
      </c>
      <c r="I85" s="519">
        <v>35</v>
      </c>
      <c r="J85" s="519">
        <v>419017.86000000004</v>
      </c>
      <c r="K85" s="519">
        <v>246227.99299999999</v>
      </c>
      <c r="L85" s="520">
        <v>6068247756</v>
      </c>
      <c r="M85" s="519">
        <v>4</v>
      </c>
      <c r="N85" s="519">
        <v>7623.02</v>
      </c>
      <c r="O85" s="519">
        <v>6243.88</v>
      </c>
      <c r="P85" s="521">
        <v>1270702950</v>
      </c>
      <c r="Q85" s="498"/>
      <c r="R85" s="498"/>
      <c r="S85" s="16"/>
      <c r="T85" s="16"/>
      <c r="U85" s="16"/>
      <c r="V85" s="16"/>
      <c r="W85" s="16"/>
      <c r="X85" s="16"/>
      <c r="Y85" s="16"/>
      <c r="Z85" s="16"/>
      <c r="AA85" s="16"/>
      <c r="AB85" s="16"/>
    </row>
    <row r="86" spans="1:28" s="499" customFormat="1" ht="21.95" customHeight="1">
      <c r="A86" s="795"/>
      <c r="B86" s="502" t="s">
        <v>513</v>
      </c>
      <c r="C86" s="797" t="s">
        <v>514</v>
      </c>
      <c r="D86" s="798"/>
      <c r="E86" s="503">
        <f t="shared" si="27"/>
        <v>13</v>
      </c>
      <c r="F86" s="503">
        <f t="shared" si="27"/>
        <v>10224.880000000001</v>
      </c>
      <c r="G86" s="503">
        <f t="shared" si="27"/>
        <v>71316.616380000007</v>
      </c>
      <c r="H86" s="504">
        <f t="shared" si="27"/>
        <v>374114555</v>
      </c>
      <c r="I86" s="519">
        <v>12</v>
      </c>
      <c r="J86" s="519">
        <v>10014.130000000001</v>
      </c>
      <c r="K86" s="519">
        <v>71316.616380000007</v>
      </c>
      <c r="L86" s="520">
        <v>374114555</v>
      </c>
      <c r="M86" s="519">
        <v>1</v>
      </c>
      <c r="N86" s="519">
        <v>210.75</v>
      </c>
      <c r="O86" s="519">
        <v>0</v>
      </c>
      <c r="P86" s="521">
        <v>0</v>
      </c>
      <c r="Q86" s="498"/>
      <c r="R86" s="498"/>
      <c r="S86" s="16"/>
      <c r="T86" s="16"/>
      <c r="U86" s="16"/>
      <c r="V86" s="16"/>
      <c r="W86" s="16"/>
      <c r="X86" s="16"/>
      <c r="Y86" s="16"/>
      <c r="Z86" s="16"/>
      <c r="AA86" s="16"/>
      <c r="AB86" s="16"/>
    </row>
    <row r="87" spans="1:28" s="499" customFormat="1" ht="21.95" customHeight="1">
      <c r="A87" s="795"/>
      <c r="B87" s="502" t="s">
        <v>515</v>
      </c>
      <c r="C87" s="798" t="s">
        <v>516</v>
      </c>
      <c r="D87" s="798"/>
      <c r="E87" s="503">
        <f t="shared" si="27"/>
        <v>1</v>
      </c>
      <c r="F87" s="503">
        <f t="shared" si="27"/>
        <v>64.34</v>
      </c>
      <c r="G87" s="503">
        <f t="shared" si="27"/>
        <v>0</v>
      </c>
      <c r="H87" s="504">
        <f t="shared" si="27"/>
        <v>0</v>
      </c>
      <c r="I87" s="503">
        <v>1</v>
      </c>
      <c r="J87" s="503">
        <v>64.34</v>
      </c>
      <c r="K87" s="503">
        <v>0</v>
      </c>
      <c r="L87" s="504">
        <v>0</v>
      </c>
      <c r="M87" s="503">
        <v>0</v>
      </c>
      <c r="N87" s="503">
        <v>0</v>
      </c>
      <c r="O87" s="503">
        <v>0</v>
      </c>
      <c r="P87" s="505">
        <v>0</v>
      </c>
      <c r="Q87" s="498"/>
      <c r="R87" s="498"/>
      <c r="S87" s="16"/>
      <c r="T87" s="16"/>
      <c r="U87" s="16"/>
      <c r="V87" s="16"/>
      <c r="W87" s="16"/>
      <c r="X87" s="16"/>
      <c r="Y87" s="16"/>
      <c r="Z87" s="16"/>
      <c r="AA87" s="16"/>
      <c r="AB87" s="16"/>
    </row>
    <row r="88" spans="1:28" s="499" customFormat="1" ht="21.95" customHeight="1">
      <c r="A88" s="795"/>
      <c r="B88" s="502" t="s">
        <v>517</v>
      </c>
      <c r="C88" s="797" t="s">
        <v>518</v>
      </c>
      <c r="D88" s="797"/>
      <c r="E88" s="503">
        <f t="shared" si="27"/>
        <v>110</v>
      </c>
      <c r="F88" s="503">
        <f t="shared" si="27"/>
        <v>567794.92999999993</v>
      </c>
      <c r="G88" s="503">
        <f t="shared" si="27"/>
        <v>561267.5437830002</v>
      </c>
      <c r="H88" s="504">
        <f t="shared" si="27"/>
        <v>121647970150</v>
      </c>
      <c r="I88" s="519">
        <v>95</v>
      </c>
      <c r="J88" s="519">
        <v>550754.14999999991</v>
      </c>
      <c r="K88" s="519">
        <v>542826.51378300018</v>
      </c>
      <c r="L88" s="520">
        <v>120473188480</v>
      </c>
      <c r="M88" s="519">
        <v>15</v>
      </c>
      <c r="N88" s="519">
        <v>17040.78</v>
      </c>
      <c r="O88" s="519">
        <v>18441.03</v>
      </c>
      <c r="P88" s="521">
        <v>1174781670</v>
      </c>
      <c r="Q88" s="498"/>
      <c r="R88" s="498"/>
      <c r="S88" s="16"/>
      <c r="T88" s="16"/>
      <c r="U88" s="16"/>
      <c r="V88" s="16"/>
      <c r="W88" s="16"/>
      <c r="X88" s="16"/>
      <c r="Y88" s="16"/>
      <c r="Z88" s="16"/>
      <c r="AA88" s="16"/>
      <c r="AB88" s="16"/>
    </row>
    <row r="89" spans="1:28" s="499" customFormat="1" ht="21.95" customHeight="1">
      <c r="A89" s="795" t="s">
        <v>519</v>
      </c>
      <c r="B89" s="798" t="s">
        <v>398</v>
      </c>
      <c r="C89" s="798"/>
      <c r="D89" s="798"/>
      <c r="E89" s="503">
        <f t="shared" ref="E89:P89" si="28">SUM(E90:E94)</f>
        <v>90</v>
      </c>
      <c r="F89" s="503">
        <f t="shared" si="28"/>
        <v>6793707.370000001</v>
      </c>
      <c r="G89" s="503">
        <f t="shared" si="28"/>
        <v>3698894.8555999999</v>
      </c>
      <c r="H89" s="504">
        <f t="shared" si="28"/>
        <v>52268860639</v>
      </c>
      <c r="I89" s="503">
        <f t="shared" si="28"/>
        <v>79</v>
      </c>
      <c r="J89" s="503">
        <f t="shared" si="28"/>
        <v>4249141.75</v>
      </c>
      <c r="K89" s="503">
        <f t="shared" si="28"/>
        <v>1952464.5156</v>
      </c>
      <c r="L89" s="504">
        <f t="shared" si="28"/>
        <v>42541567279</v>
      </c>
      <c r="M89" s="503">
        <f t="shared" si="28"/>
        <v>11</v>
      </c>
      <c r="N89" s="503">
        <f t="shared" si="28"/>
        <v>2544565.6200000006</v>
      </c>
      <c r="O89" s="503">
        <f t="shared" si="28"/>
        <v>1746430.3399999999</v>
      </c>
      <c r="P89" s="521">
        <f t="shared" si="28"/>
        <v>9727293360</v>
      </c>
      <c r="Q89" s="498"/>
      <c r="R89" s="498"/>
      <c r="S89" s="16"/>
      <c r="T89" s="16"/>
      <c r="U89" s="16"/>
      <c r="V89" s="16"/>
      <c r="W89" s="16"/>
      <c r="X89" s="16"/>
      <c r="Y89" s="16"/>
      <c r="Z89" s="16"/>
      <c r="AA89" s="16"/>
      <c r="AB89" s="16"/>
    </row>
    <row r="90" spans="1:28" s="499" customFormat="1" ht="21.95" customHeight="1">
      <c r="A90" s="795"/>
      <c r="B90" s="502" t="s">
        <v>520</v>
      </c>
      <c r="C90" s="797" t="s">
        <v>521</v>
      </c>
      <c r="D90" s="798"/>
      <c r="E90" s="503">
        <f t="shared" ref="E90:H96" si="29">SUM(I90,M90)</f>
        <v>2</v>
      </c>
      <c r="F90" s="503">
        <f t="shared" si="29"/>
        <v>136293.37</v>
      </c>
      <c r="G90" s="503">
        <f t="shared" si="29"/>
        <v>142196.66</v>
      </c>
      <c r="H90" s="504">
        <f t="shared" si="29"/>
        <v>5541000000</v>
      </c>
      <c r="I90" s="519">
        <v>2</v>
      </c>
      <c r="J90" s="519">
        <v>136293.37</v>
      </c>
      <c r="K90" s="519">
        <v>142196.66</v>
      </c>
      <c r="L90" s="520">
        <v>5541000000</v>
      </c>
      <c r="M90" s="503">
        <v>0</v>
      </c>
      <c r="N90" s="503">
        <v>0</v>
      </c>
      <c r="O90" s="503">
        <v>0</v>
      </c>
      <c r="P90" s="521">
        <v>0</v>
      </c>
      <c r="Q90" s="498"/>
      <c r="R90" s="498"/>
      <c r="S90" s="16"/>
      <c r="T90" s="16"/>
      <c r="U90" s="16"/>
      <c r="V90" s="16"/>
      <c r="W90" s="16"/>
      <c r="X90" s="16"/>
      <c r="Y90" s="16"/>
      <c r="Z90" s="16"/>
      <c r="AA90" s="16"/>
      <c r="AB90" s="16"/>
    </row>
    <row r="91" spans="1:28" s="499" customFormat="1" ht="21.95" customHeight="1">
      <c r="A91" s="795"/>
      <c r="B91" s="502" t="s">
        <v>522</v>
      </c>
      <c r="C91" s="797" t="s">
        <v>523</v>
      </c>
      <c r="D91" s="798"/>
      <c r="E91" s="503">
        <f t="shared" si="29"/>
        <v>0</v>
      </c>
      <c r="F91" s="503">
        <f t="shared" si="29"/>
        <v>0</v>
      </c>
      <c r="G91" s="503">
        <f t="shared" si="29"/>
        <v>0</v>
      </c>
      <c r="H91" s="504">
        <f t="shared" si="29"/>
        <v>0</v>
      </c>
      <c r="I91" s="503">
        <v>0</v>
      </c>
      <c r="J91" s="503">
        <v>0</v>
      </c>
      <c r="K91" s="503">
        <v>0</v>
      </c>
      <c r="L91" s="504">
        <v>0</v>
      </c>
      <c r="M91" s="503">
        <v>0</v>
      </c>
      <c r="N91" s="503">
        <v>0</v>
      </c>
      <c r="O91" s="503">
        <v>0</v>
      </c>
      <c r="P91" s="521">
        <v>0</v>
      </c>
      <c r="Q91" s="498"/>
      <c r="R91" s="498"/>
      <c r="S91" s="16"/>
      <c r="T91" s="16"/>
      <c r="U91" s="16"/>
      <c r="V91" s="16"/>
      <c r="W91" s="16"/>
      <c r="X91" s="16"/>
      <c r="Y91" s="16"/>
      <c r="Z91" s="16"/>
      <c r="AA91" s="16"/>
      <c r="AB91" s="16"/>
    </row>
    <row r="92" spans="1:28" s="499" customFormat="1" ht="21.95" customHeight="1">
      <c r="A92" s="795"/>
      <c r="B92" s="502" t="s">
        <v>524</v>
      </c>
      <c r="C92" s="797" t="s">
        <v>525</v>
      </c>
      <c r="D92" s="798"/>
      <c r="E92" s="503">
        <f t="shared" si="29"/>
        <v>1</v>
      </c>
      <c r="F92" s="503">
        <f t="shared" si="29"/>
        <v>0.4</v>
      </c>
      <c r="G92" s="503">
        <f t="shared" si="29"/>
        <v>2</v>
      </c>
      <c r="H92" s="504">
        <f t="shared" si="29"/>
        <v>85514</v>
      </c>
      <c r="I92" s="503">
        <v>1</v>
      </c>
      <c r="J92" s="503">
        <v>0.4</v>
      </c>
      <c r="K92" s="503">
        <v>2</v>
      </c>
      <c r="L92" s="504">
        <v>85514</v>
      </c>
      <c r="M92" s="503">
        <v>0</v>
      </c>
      <c r="N92" s="503">
        <v>0</v>
      </c>
      <c r="O92" s="503">
        <v>0</v>
      </c>
      <c r="P92" s="521">
        <v>0</v>
      </c>
      <c r="Q92" s="498"/>
      <c r="R92" s="498"/>
      <c r="S92" s="16"/>
      <c r="T92" s="16"/>
      <c r="U92" s="16"/>
      <c r="V92" s="16"/>
      <c r="W92" s="16"/>
      <c r="X92" s="16"/>
      <c r="Y92" s="16"/>
      <c r="Z92" s="16"/>
      <c r="AA92" s="16"/>
      <c r="AB92" s="16"/>
    </row>
    <row r="93" spans="1:28" s="499" customFormat="1" ht="21.95" customHeight="1">
      <c r="A93" s="795"/>
      <c r="B93" s="502" t="s">
        <v>526</v>
      </c>
      <c r="C93" s="797" t="s">
        <v>527</v>
      </c>
      <c r="D93" s="798"/>
      <c r="E93" s="503">
        <f t="shared" si="29"/>
        <v>24</v>
      </c>
      <c r="F93" s="503">
        <f t="shared" si="29"/>
        <v>396963.70999999996</v>
      </c>
      <c r="G93" s="503">
        <f t="shared" si="29"/>
        <v>299026.31999999995</v>
      </c>
      <c r="H93" s="504">
        <f t="shared" si="29"/>
        <v>4889069644</v>
      </c>
      <c r="I93" s="503">
        <v>22</v>
      </c>
      <c r="J93" s="503">
        <v>395093.74</v>
      </c>
      <c r="K93" s="503">
        <v>289026.31999999995</v>
      </c>
      <c r="L93" s="504">
        <v>4794255443</v>
      </c>
      <c r="M93" s="503">
        <v>2</v>
      </c>
      <c r="N93" s="503">
        <v>1869.9699999999998</v>
      </c>
      <c r="O93" s="503">
        <v>10000</v>
      </c>
      <c r="P93" s="521">
        <v>94814201</v>
      </c>
      <c r="Q93" s="498"/>
      <c r="R93" s="498"/>
      <c r="S93" s="16"/>
      <c r="T93" s="16"/>
      <c r="U93" s="16"/>
      <c r="V93" s="16"/>
      <c r="W93" s="16"/>
      <c r="X93" s="16"/>
      <c r="Y93" s="16"/>
      <c r="Z93" s="16"/>
      <c r="AA93" s="16"/>
      <c r="AB93" s="16"/>
    </row>
    <row r="94" spans="1:28" s="499" customFormat="1" ht="21.95" customHeight="1">
      <c r="A94" s="795"/>
      <c r="B94" s="502" t="s">
        <v>528</v>
      </c>
      <c r="C94" s="797" t="s">
        <v>529</v>
      </c>
      <c r="D94" s="798"/>
      <c r="E94" s="503">
        <f t="shared" si="29"/>
        <v>63</v>
      </c>
      <c r="F94" s="503">
        <f t="shared" si="29"/>
        <v>6260449.8900000006</v>
      </c>
      <c r="G94" s="503">
        <f t="shared" si="29"/>
        <v>3257669.8755999999</v>
      </c>
      <c r="H94" s="504">
        <f t="shared" si="29"/>
        <v>41838705481</v>
      </c>
      <c r="I94" s="503">
        <v>54</v>
      </c>
      <c r="J94" s="503">
        <v>3717754.24</v>
      </c>
      <c r="K94" s="503">
        <v>1521239.5356000001</v>
      </c>
      <c r="L94" s="504">
        <v>32206226322</v>
      </c>
      <c r="M94" s="503">
        <v>9</v>
      </c>
      <c r="N94" s="503">
        <v>2542695.6500000004</v>
      </c>
      <c r="O94" s="503">
        <v>1736430.3399999999</v>
      </c>
      <c r="P94" s="521">
        <v>9632479159</v>
      </c>
      <c r="Q94" s="498"/>
      <c r="R94" s="498"/>
      <c r="S94" s="16"/>
      <c r="T94" s="16"/>
      <c r="U94" s="16"/>
      <c r="V94" s="16"/>
      <c r="W94" s="16"/>
      <c r="X94" s="16"/>
      <c r="Y94" s="16"/>
      <c r="Z94" s="16"/>
      <c r="AA94" s="16"/>
      <c r="AB94" s="16"/>
    </row>
    <row r="95" spans="1:28" s="499" customFormat="1" ht="35.1" customHeight="1">
      <c r="A95" s="539" t="s">
        <v>530</v>
      </c>
      <c r="B95" s="797" t="s">
        <v>531</v>
      </c>
      <c r="C95" s="797"/>
      <c r="D95" s="797"/>
      <c r="E95" s="503">
        <f t="shared" si="29"/>
        <v>0</v>
      </c>
      <c r="F95" s="503">
        <f t="shared" si="29"/>
        <v>0</v>
      </c>
      <c r="G95" s="503">
        <f t="shared" si="29"/>
        <v>0</v>
      </c>
      <c r="H95" s="504">
        <f t="shared" si="29"/>
        <v>0</v>
      </c>
      <c r="I95" s="519">
        <v>0</v>
      </c>
      <c r="J95" s="519">
        <v>0</v>
      </c>
      <c r="K95" s="519">
        <v>0</v>
      </c>
      <c r="L95" s="520">
        <v>0</v>
      </c>
      <c r="M95" s="519">
        <v>0</v>
      </c>
      <c r="N95" s="519">
        <v>0</v>
      </c>
      <c r="O95" s="503">
        <v>0</v>
      </c>
      <c r="P95" s="521">
        <v>0</v>
      </c>
      <c r="Q95" s="498"/>
      <c r="R95" s="498"/>
      <c r="S95" s="16"/>
      <c r="T95" s="16"/>
      <c r="U95" s="16"/>
      <c r="V95" s="16"/>
      <c r="W95" s="16"/>
      <c r="X95" s="16"/>
      <c r="Y95" s="16"/>
      <c r="Z95" s="16"/>
      <c r="AA95" s="16"/>
      <c r="AB95" s="16"/>
    </row>
    <row r="96" spans="1:28" s="499" customFormat="1" ht="21.95" customHeight="1">
      <c r="A96" s="539" t="s">
        <v>532</v>
      </c>
      <c r="B96" s="502" t="s">
        <v>533</v>
      </c>
      <c r="C96" s="797" t="s">
        <v>534</v>
      </c>
      <c r="D96" s="798"/>
      <c r="E96" s="503">
        <f t="shared" si="29"/>
        <v>51</v>
      </c>
      <c r="F96" s="503">
        <f t="shared" si="29"/>
        <v>52956.33</v>
      </c>
      <c r="G96" s="503">
        <f t="shared" si="29"/>
        <v>583475.85953400005</v>
      </c>
      <c r="H96" s="504">
        <f t="shared" si="29"/>
        <v>67272937904</v>
      </c>
      <c r="I96" s="519">
        <v>49</v>
      </c>
      <c r="J96" s="519">
        <v>52924.17</v>
      </c>
      <c r="K96" s="519">
        <v>583456.559534</v>
      </c>
      <c r="L96" s="520">
        <v>66602937904</v>
      </c>
      <c r="M96" s="519">
        <v>2</v>
      </c>
      <c r="N96" s="519">
        <v>32.159999999999997</v>
      </c>
      <c r="O96" s="519">
        <v>19.3</v>
      </c>
      <c r="P96" s="521">
        <v>670000000</v>
      </c>
      <c r="Q96" s="498"/>
      <c r="R96" s="498"/>
      <c r="S96" s="16"/>
      <c r="T96" s="16"/>
      <c r="U96" s="16"/>
      <c r="V96" s="16"/>
      <c r="W96" s="16"/>
      <c r="X96" s="16"/>
      <c r="Y96" s="16"/>
      <c r="Z96" s="16"/>
      <c r="AA96" s="16"/>
      <c r="AB96" s="16"/>
    </row>
    <row r="97" spans="1:28" s="499" customFormat="1" ht="21.95" customHeight="1">
      <c r="A97" s="795" t="s">
        <v>535</v>
      </c>
      <c r="B97" s="798" t="s">
        <v>398</v>
      </c>
      <c r="C97" s="798"/>
      <c r="D97" s="798"/>
      <c r="E97" s="503">
        <f t="shared" ref="E97:P97" si="30">SUM(E98:E99)</f>
        <v>52</v>
      </c>
      <c r="F97" s="503">
        <f t="shared" si="30"/>
        <v>60560.039999999979</v>
      </c>
      <c r="G97" s="503">
        <f t="shared" si="30"/>
        <v>12606.767385999998</v>
      </c>
      <c r="H97" s="504">
        <f t="shared" si="30"/>
        <v>66011420481</v>
      </c>
      <c r="I97" s="503">
        <f t="shared" si="30"/>
        <v>51</v>
      </c>
      <c r="J97" s="503">
        <f t="shared" si="30"/>
        <v>59836.909999999982</v>
      </c>
      <c r="K97" s="503">
        <f t="shared" si="30"/>
        <v>12360.320385999998</v>
      </c>
      <c r="L97" s="504">
        <f t="shared" si="30"/>
        <v>65856134971</v>
      </c>
      <c r="M97" s="503">
        <f t="shared" si="30"/>
        <v>1</v>
      </c>
      <c r="N97" s="503">
        <f t="shared" si="30"/>
        <v>723.13</v>
      </c>
      <c r="O97" s="503">
        <f t="shared" si="30"/>
        <v>246.447</v>
      </c>
      <c r="P97" s="521">
        <f t="shared" si="30"/>
        <v>155285510</v>
      </c>
      <c r="Q97" s="498"/>
      <c r="R97" s="498"/>
      <c r="S97" s="16"/>
      <c r="T97" s="16"/>
      <c r="U97" s="16"/>
      <c r="V97" s="16"/>
      <c r="W97" s="16"/>
      <c r="X97" s="16"/>
      <c r="Y97" s="16"/>
      <c r="Z97" s="16"/>
      <c r="AA97" s="16"/>
      <c r="AB97" s="16"/>
    </row>
    <row r="98" spans="1:28" s="499" customFormat="1" ht="21.95" customHeight="1">
      <c r="A98" s="795"/>
      <c r="B98" s="502" t="s">
        <v>536</v>
      </c>
      <c r="C98" s="797" t="s">
        <v>537</v>
      </c>
      <c r="D98" s="798"/>
      <c r="E98" s="503">
        <f t="shared" ref="E98:H100" si="31">SUM(I98,M98)</f>
        <v>11</v>
      </c>
      <c r="F98" s="503">
        <f t="shared" si="31"/>
        <v>2039.5099999999998</v>
      </c>
      <c r="G98" s="503">
        <f t="shared" si="31"/>
        <v>2699.732</v>
      </c>
      <c r="H98" s="504">
        <f t="shared" si="31"/>
        <v>1693645686</v>
      </c>
      <c r="I98" s="519">
        <v>11</v>
      </c>
      <c r="J98" s="519">
        <v>2039.5099999999998</v>
      </c>
      <c r="K98" s="519">
        <v>2699.732</v>
      </c>
      <c r="L98" s="520">
        <v>1693645686</v>
      </c>
      <c r="M98" s="519">
        <v>0</v>
      </c>
      <c r="N98" s="519">
        <v>0</v>
      </c>
      <c r="O98" s="519">
        <v>0</v>
      </c>
      <c r="P98" s="521">
        <v>0</v>
      </c>
      <c r="Q98" s="498"/>
      <c r="R98" s="498"/>
      <c r="S98" s="16"/>
      <c r="T98" s="16"/>
      <c r="U98" s="16"/>
      <c r="V98" s="16"/>
      <c r="W98" s="16"/>
      <c r="X98" s="16"/>
      <c r="Y98" s="16"/>
      <c r="Z98" s="16"/>
      <c r="AA98" s="16"/>
      <c r="AB98" s="16"/>
    </row>
    <row r="99" spans="1:28" s="499" customFormat="1" ht="21.95" customHeight="1">
      <c r="A99" s="795"/>
      <c r="B99" s="502" t="s">
        <v>538</v>
      </c>
      <c r="C99" s="797" t="s">
        <v>539</v>
      </c>
      <c r="D99" s="798"/>
      <c r="E99" s="503">
        <f t="shared" si="31"/>
        <v>41</v>
      </c>
      <c r="F99" s="503">
        <f t="shared" si="31"/>
        <v>58520.529999999977</v>
      </c>
      <c r="G99" s="503">
        <f t="shared" si="31"/>
        <v>9907.0353859999977</v>
      </c>
      <c r="H99" s="504">
        <f t="shared" si="31"/>
        <v>64317774795</v>
      </c>
      <c r="I99" s="519">
        <v>40</v>
      </c>
      <c r="J99" s="519">
        <v>57797.39999999998</v>
      </c>
      <c r="K99" s="519">
        <v>9660.5883859999976</v>
      </c>
      <c r="L99" s="520">
        <v>64162489285</v>
      </c>
      <c r="M99" s="519">
        <v>1</v>
      </c>
      <c r="N99" s="519">
        <v>723.13</v>
      </c>
      <c r="O99" s="519">
        <v>246.447</v>
      </c>
      <c r="P99" s="521">
        <v>155285510</v>
      </c>
      <c r="Q99" s="498"/>
      <c r="R99" s="498"/>
      <c r="S99" s="16"/>
      <c r="T99" s="16"/>
      <c r="U99" s="16"/>
      <c r="V99" s="16"/>
      <c r="W99" s="16"/>
      <c r="X99" s="16"/>
      <c r="Y99" s="16"/>
      <c r="Z99" s="16"/>
      <c r="AA99" s="16"/>
      <c r="AB99" s="16"/>
    </row>
    <row r="100" spans="1:28" s="499" customFormat="1" ht="21.95" customHeight="1" thickBot="1">
      <c r="A100" s="540" t="s">
        <v>540</v>
      </c>
      <c r="B100" s="785" t="s">
        <v>541</v>
      </c>
      <c r="C100" s="785"/>
      <c r="D100" s="785"/>
      <c r="E100" s="509">
        <f t="shared" si="31"/>
        <v>1</v>
      </c>
      <c r="F100" s="509">
        <f t="shared" si="31"/>
        <v>57</v>
      </c>
      <c r="G100" s="509">
        <f t="shared" si="31"/>
        <v>0</v>
      </c>
      <c r="H100" s="510">
        <f t="shared" si="31"/>
        <v>0</v>
      </c>
      <c r="I100" s="509">
        <v>0</v>
      </c>
      <c r="J100" s="509">
        <v>0</v>
      </c>
      <c r="K100" s="509">
        <v>0</v>
      </c>
      <c r="L100" s="510">
        <v>0</v>
      </c>
      <c r="M100" s="509">
        <v>1</v>
      </c>
      <c r="N100" s="509">
        <v>57</v>
      </c>
      <c r="O100" s="509">
        <v>0</v>
      </c>
      <c r="P100" s="511">
        <v>0</v>
      </c>
      <c r="Q100" s="498"/>
      <c r="R100" s="498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</row>
    <row r="101" spans="1:28" ht="18" customHeight="1" thickBot="1">
      <c r="A101" s="515"/>
      <c r="B101" s="530"/>
      <c r="C101" s="528"/>
      <c r="D101" s="528"/>
      <c r="E101" s="515"/>
      <c r="F101" s="515"/>
      <c r="G101" s="515"/>
      <c r="H101" s="518"/>
      <c r="I101" s="515"/>
      <c r="J101" s="515"/>
      <c r="K101" s="515"/>
      <c r="L101" s="532"/>
      <c r="M101" s="515"/>
      <c r="N101" s="515"/>
      <c r="O101" s="515"/>
      <c r="P101" s="518"/>
    </row>
    <row r="102" spans="1:28" s="491" customFormat="1" ht="21" customHeight="1">
      <c r="A102" s="786" t="s">
        <v>420</v>
      </c>
      <c r="B102" s="787"/>
      <c r="C102" s="787"/>
      <c r="D102" s="787"/>
      <c r="E102" s="787" t="s">
        <v>380</v>
      </c>
      <c r="F102" s="787"/>
      <c r="G102" s="787"/>
      <c r="H102" s="787"/>
      <c r="I102" s="787" t="s">
        <v>12</v>
      </c>
      <c r="J102" s="787"/>
      <c r="K102" s="787"/>
      <c r="L102" s="787"/>
      <c r="M102" s="787" t="s">
        <v>13</v>
      </c>
      <c r="N102" s="787"/>
      <c r="O102" s="787"/>
      <c r="P102" s="799"/>
    </row>
    <row r="103" spans="1:28" s="491" customFormat="1" ht="48" customHeight="1" thickBot="1">
      <c r="A103" s="788"/>
      <c r="B103" s="789"/>
      <c r="C103" s="789"/>
      <c r="D103" s="789"/>
      <c r="E103" s="492" t="s">
        <v>421</v>
      </c>
      <c r="F103" s="492" t="s">
        <v>422</v>
      </c>
      <c r="G103" s="492" t="s">
        <v>423</v>
      </c>
      <c r="H103" s="493" t="s">
        <v>424</v>
      </c>
      <c r="I103" s="492" t="s">
        <v>421</v>
      </c>
      <c r="J103" s="492" t="s">
        <v>422</v>
      </c>
      <c r="K103" s="492" t="s">
        <v>423</v>
      </c>
      <c r="L103" s="493" t="s">
        <v>424</v>
      </c>
      <c r="M103" s="492" t="s">
        <v>421</v>
      </c>
      <c r="N103" s="492" t="s">
        <v>422</v>
      </c>
      <c r="O103" s="492" t="s">
        <v>423</v>
      </c>
      <c r="P103" s="494" t="s">
        <v>424</v>
      </c>
    </row>
    <row r="104" spans="1:28" s="499" customFormat="1" ht="21" customHeight="1" thickTop="1">
      <c r="A104" s="794" t="s">
        <v>542</v>
      </c>
      <c r="B104" s="796" t="s">
        <v>398</v>
      </c>
      <c r="C104" s="796"/>
      <c r="D104" s="796"/>
      <c r="E104" s="519">
        <f t="shared" ref="E104:P104" si="32">SUM(E105:E106)</f>
        <v>1</v>
      </c>
      <c r="F104" s="519">
        <f t="shared" si="32"/>
        <v>63.93</v>
      </c>
      <c r="G104" s="519">
        <f t="shared" si="32"/>
        <v>63.93</v>
      </c>
      <c r="H104" s="520">
        <f t="shared" si="32"/>
        <v>20449700</v>
      </c>
      <c r="I104" s="519">
        <f t="shared" si="32"/>
        <v>1</v>
      </c>
      <c r="J104" s="519">
        <f t="shared" si="32"/>
        <v>63.93</v>
      </c>
      <c r="K104" s="519">
        <f t="shared" si="32"/>
        <v>63.93</v>
      </c>
      <c r="L104" s="520">
        <f t="shared" si="32"/>
        <v>20449700</v>
      </c>
      <c r="M104" s="519">
        <f t="shared" si="32"/>
        <v>0</v>
      </c>
      <c r="N104" s="519">
        <f t="shared" si="32"/>
        <v>0</v>
      </c>
      <c r="O104" s="519">
        <f t="shared" si="32"/>
        <v>0</v>
      </c>
      <c r="P104" s="521">
        <f t="shared" si="32"/>
        <v>0</v>
      </c>
      <c r="Q104" s="524"/>
      <c r="R104" s="524"/>
      <c r="S104" s="525"/>
      <c r="T104" s="525"/>
      <c r="U104" s="525"/>
      <c r="V104" s="525"/>
      <c r="W104" s="525"/>
      <c r="X104" s="525"/>
      <c r="Y104" s="16"/>
      <c r="Z104" s="16"/>
      <c r="AA104" s="16"/>
      <c r="AB104" s="16"/>
    </row>
    <row r="105" spans="1:28" s="499" customFormat="1" ht="21" customHeight="1">
      <c r="A105" s="795"/>
      <c r="B105" s="502" t="s">
        <v>543</v>
      </c>
      <c r="C105" s="797" t="s">
        <v>544</v>
      </c>
      <c r="D105" s="798"/>
      <c r="E105" s="503">
        <f t="shared" ref="E105:H106" si="33">SUM(I105,M105)</f>
        <v>0</v>
      </c>
      <c r="F105" s="503">
        <f t="shared" si="33"/>
        <v>0</v>
      </c>
      <c r="G105" s="503">
        <f t="shared" si="33"/>
        <v>0</v>
      </c>
      <c r="H105" s="504">
        <f t="shared" si="33"/>
        <v>0</v>
      </c>
      <c r="I105" s="503">
        <v>0</v>
      </c>
      <c r="J105" s="503">
        <v>0</v>
      </c>
      <c r="K105" s="503">
        <v>0</v>
      </c>
      <c r="L105" s="504">
        <v>0</v>
      </c>
      <c r="M105" s="503">
        <v>0</v>
      </c>
      <c r="N105" s="503">
        <v>0</v>
      </c>
      <c r="O105" s="503">
        <v>0</v>
      </c>
      <c r="P105" s="505">
        <v>0</v>
      </c>
      <c r="Q105" s="498"/>
      <c r="R105" s="498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</row>
    <row r="106" spans="1:28" s="538" customFormat="1" ht="21" customHeight="1">
      <c r="A106" s="795"/>
      <c r="B106" s="502" t="s">
        <v>545</v>
      </c>
      <c r="C106" s="797" t="s">
        <v>546</v>
      </c>
      <c r="D106" s="798"/>
      <c r="E106" s="503">
        <f t="shared" si="33"/>
        <v>1</v>
      </c>
      <c r="F106" s="503">
        <f t="shared" si="33"/>
        <v>63.93</v>
      </c>
      <c r="G106" s="503">
        <f t="shared" si="33"/>
        <v>63.93</v>
      </c>
      <c r="H106" s="504">
        <f t="shared" si="33"/>
        <v>20449700</v>
      </c>
      <c r="I106" s="503">
        <v>1</v>
      </c>
      <c r="J106" s="503">
        <v>63.93</v>
      </c>
      <c r="K106" s="503">
        <v>63.93</v>
      </c>
      <c r="L106" s="520">
        <v>20449700</v>
      </c>
      <c r="M106" s="503">
        <v>0</v>
      </c>
      <c r="N106" s="503">
        <v>0</v>
      </c>
      <c r="O106" s="503">
        <v>0</v>
      </c>
      <c r="P106" s="505">
        <v>0</v>
      </c>
      <c r="Q106" s="498"/>
      <c r="R106" s="498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</row>
    <row r="107" spans="1:28" s="538" customFormat="1" ht="21" customHeight="1">
      <c r="A107" s="795" t="s">
        <v>547</v>
      </c>
      <c r="B107" s="798" t="s">
        <v>398</v>
      </c>
      <c r="C107" s="798"/>
      <c r="D107" s="798"/>
      <c r="E107" s="503">
        <f t="shared" ref="E107:P107" si="34">SUM(E108,E114)</f>
        <v>641</v>
      </c>
      <c r="F107" s="503">
        <f t="shared" si="34"/>
        <v>5411656.4600000009</v>
      </c>
      <c r="G107" s="503">
        <f t="shared" si="34"/>
        <v>2778369.0421139998</v>
      </c>
      <c r="H107" s="504">
        <f t="shared" si="34"/>
        <v>142737654018</v>
      </c>
      <c r="I107" s="503">
        <f t="shared" si="34"/>
        <v>559</v>
      </c>
      <c r="J107" s="503">
        <f t="shared" si="34"/>
        <v>5088837.7299999995</v>
      </c>
      <c r="K107" s="503">
        <f t="shared" si="34"/>
        <v>2674902.2321139998</v>
      </c>
      <c r="L107" s="504">
        <f t="shared" si="34"/>
        <v>141871867249</v>
      </c>
      <c r="M107" s="503">
        <f t="shared" si="34"/>
        <v>82</v>
      </c>
      <c r="N107" s="503">
        <f t="shared" si="34"/>
        <v>322818.72999999992</v>
      </c>
      <c r="O107" s="503">
        <f t="shared" si="34"/>
        <v>103466.81</v>
      </c>
      <c r="P107" s="505">
        <f t="shared" si="34"/>
        <v>865786769</v>
      </c>
      <c r="Q107" s="498"/>
      <c r="R107" s="498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</row>
    <row r="108" spans="1:28" s="499" customFormat="1" ht="21" customHeight="1">
      <c r="A108" s="795"/>
      <c r="B108" s="803" t="s">
        <v>548</v>
      </c>
      <c r="C108" s="798" t="s">
        <v>426</v>
      </c>
      <c r="D108" s="798"/>
      <c r="E108" s="503">
        <f t="shared" ref="E108:P108" si="35">SUM(E109:E113)</f>
        <v>452</v>
      </c>
      <c r="F108" s="503">
        <f t="shared" si="35"/>
        <v>4523293.5600000005</v>
      </c>
      <c r="G108" s="503">
        <f t="shared" si="35"/>
        <v>2329037.4747899999</v>
      </c>
      <c r="H108" s="504">
        <f t="shared" si="35"/>
        <v>92027274393</v>
      </c>
      <c r="I108" s="503">
        <f t="shared" si="35"/>
        <v>378</v>
      </c>
      <c r="J108" s="503">
        <f t="shared" si="35"/>
        <v>4244865</v>
      </c>
      <c r="K108" s="503">
        <f t="shared" si="35"/>
        <v>2226550.6647899998</v>
      </c>
      <c r="L108" s="504">
        <f t="shared" si="35"/>
        <v>91161487624</v>
      </c>
      <c r="M108" s="503">
        <f t="shared" si="35"/>
        <v>74</v>
      </c>
      <c r="N108" s="503">
        <f t="shared" si="35"/>
        <v>278428.55999999994</v>
      </c>
      <c r="O108" s="503">
        <f t="shared" si="35"/>
        <v>102486.81</v>
      </c>
      <c r="P108" s="505">
        <f t="shared" si="35"/>
        <v>865786769</v>
      </c>
      <c r="Q108" s="498"/>
      <c r="R108" s="498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</row>
    <row r="109" spans="1:28" s="499" customFormat="1" ht="30" customHeight="1">
      <c r="A109" s="795"/>
      <c r="B109" s="801"/>
      <c r="C109" s="502" t="s">
        <v>549</v>
      </c>
      <c r="D109" s="506" t="s">
        <v>550</v>
      </c>
      <c r="E109" s="503">
        <f t="shared" ref="E109:H113" si="36">SUM(I109,M109)</f>
        <v>0</v>
      </c>
      <c r="F109" s="503">
        <f t="shared" si="36"/>
        <v>0</v>
      </c>
      <c r="G109" s="503">
        <f t="shared" si="36"/>
        <v>0</v>
      </c>
      <c r="H109" s="504">
        <f t="shared" si="36"/>
        <v>0</v>
      </c>
      <c r="I109" s="503">
        <v>0</v>
      </c>
      <c r="J109" s="503">
        <v>0</v>
      </c>
      <c r="K109" s="503">
        <v>0</v>
      </c>
      <c r="L109" s="504">
        <v>0</v>
      </c>
      <c r="M109" s="503">
        <v>0</v>
      </c>
      <c r="N109" s="503">
        <v>0</v>
      </c>
      <c r="O109" s="503">
        <v>0</v>
      </c>
      <c r="P109" s="505">
        <v>0</v>
      </c>
      <c r="Q109" s="498"/>
      <c r="R109" s="498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</row>
    <row r="110" spans="1:28" s="499" customFormat="1" ht="30" customHeight="1">
      <c r="A110" s="795"/>
      <c r="B110" s="801"/>
      <c r="C110" s="502" t="s">
        <v>551</v>
      </c>
      <c r="D110" s="506" t="s">
        <v>552</v>
      </c>
      <c r="E110" s="503">
        <f t="shared" si="36"/>
        <v>152</v>
      </c>
      <c r="F110" s="503">
        <f t="shared" si="36"/>
        <v>1224538.49</v>
      </c>
      <c r="G110" s="503">
        <f t="shared" si="36"/>
        <v>802820.44000000006</v>
      </c>
      <c r="H110" s="504">
        <f t="shared" si="36"/>
        <v>13592282433</v>
      </c>
      <c r="I110" s="503">
        <v>121</v>
      </c>
      <c r="J110" s="503">
        <v>1129171.21</v>
      </c>
      <c r="K110" s="503">
        <v>715558.44000000006</v>
      </c>
      <c r="L110" s="520">
        <v>12745458468</v>
      </c>
      <c r="M110" s="503">
        <v>31</v>
      </c>
      <c r="N110" s="503">
        <v>95367.27999999997</v>
      </c>
      <c r="O110" s="503">
        <v>87262</v>
      </c>
      <c r="P110" s="505">
        <v>846823965</v>
      </c>
      <c r="Q110" s="498"/>
      <c r="R110" s="498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</row>
    <row r="111" spans="1:28" s="499" customFormat="1" ht="30" customHeight="1">
      <c r="A111" s="795"/>
      <c r="B111" s="801"/>
      <c r="C111" s="502" t="s">
        <v>553</v>
      </c>
      <c r="D111" s="506" t="s">
        <v>554</v>
      </c>
      <c r="E111" s="503">
        <f t="shared" si="36"/>
        <v>0</v>
      </c>
      <c r="F111" s="503">
        <f t="shared" si="36"/>
        <v>0</v>
      </c>
      <c r="G111" s="503">
        <f t="shared" si="36"/>
        <v>0</v>
      </c>
      <c r="H111" s="504">
        <f t="shared" si="36"/>
        <v>0</v>
      </c>
      <c r="I111" s="503">
        <v>0</v>
      </c>
      <c r="J111" s="503">
        <v>0</v>
      </c>
      <c r="K111" s="503">
        <v>0</v>
      </c>
      <c r="L111" s="504">
        <v>0</v>
      </c>
      <c r="M111" s="503">
        <v>0</v>
      </c>
      <c r="N111" s="503">
        <v>0</v>
      </c>
      <c r="O111" s="503">
        <v>0</v>
      </c>
      <c r="P111" s="505">
        <v>0</v>
      </c>
      <c r="Q111" s="498"/>
      <c r="R111" s="498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</row>
    <row r="112" spans="1:28" s="499" customFormat="1" ht="30" customHeight="1">
      <c r="A112" s="795"/>
      <c r="B112" s="801"/>
      <c r="C112" s="502" t="s">
        <v>555</v>
      </c>
      <c r="D112" s="506" t="s">
        <v>556</v>
      </c>
      <c r="E112" s="503">
        <f t="shared" si="36"/>
        <v>153</v>
      </c>
      <c r="F112" s="503">
        <f t="shared" si="36"/>
        <v>1965063.8800000001</v>
      </c>
      <c r="G112" s="503">
        <f t="shared" si="36"/>
        <v>1138654.45732</v>
      </c>
      <c r="H112" s="504">
        <f t="shared" si="36"/>
        <v>52142759180</v>
      </c>
      <c r="I112" s="503">
        <v>128</v>
      </c>
      <c r="J112" s="503">
        <v>1872182.81</v>
      </c>
      <c r="K112" s="503">
        <v>1123429.64732</v>
      </c>
      <c r="L112" s="520">
        <v>52123796376</v>
      </c>
      <c r="M112" s="503">
        <v>25</v>
      </c>
      <c r="N112" s="503">
        <v>92881.07</v>
      </c>
      <c r="O112" s="503">
        <v>15224.81</v>
      </c>
      <c r="P112" s="505">
        <v>18962804</v>
      </c>
      <c r="Q112" s="498"/>
      <c r="R112" s="498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</row>
    <row r="113" spans="1:28" s="499" customFormat="1" ht="21" customHeight="1">
      <c r="A113" s="795"/>
      <c r="B113" s="801"/>
      <c r="C113" s="502" t="s">
        <v>395</v>
      </c>
      <c r="D113" s="506" t="s">
        <v>557</v>
      </c>
      <c r="E113" s="503">
        <f t="shared" si="36"/>
        <v>147</v>
      </c>
      <c r="F113" s="503">
        <f t="shared" si="36"/>
        <v>1333691.1900000004</v>
      </c>
      <c r="G113" s="503">
        <f t="shared" si="36"/>
        <v>387562.57747000002</v>
      </c>
      <c r="H113" s="504">
        <f t="shared" si="36"/>
        <v>26292232780</v>
      </c>
      <c r="I113" s="503">
        <v>129</v>
      </c>
      <c r="J113" s="503">
        <v>1243510.9800000004</v>
      </c>
      <c r="K113" s="503">
        <v>387562.57747000002</v>
      </c>
      <c r="L113" s="520">
        <v>26292232780</v>
      </c>
      <c r="M113" s="503">
        <v>18</v>
      </c>
      <c r="N113" s="503">
        <v>90180.209999999992</v>
      </c>
      <c r="O113" s="503">
        <v>0</v>
      </c>
      <c r="P113" s="505">
        <v>0</v>
      </c>
      <c r="Q113" s="498"/>
      <c r="R113" s="498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</row>
    <row r="114" spans="1:28" s="499" customFormat="1" ht="21" customHeight="1">
      <c r="A114" s="795"/>
      <c r="B114" s="798" t="s">
        <v>558</v>
      </c>
      <c r="C114" s="798" t="s">
        <v>426</v>
      </c>
      <c r="D114" s="798"/>
      <c r="E114" s="503">
        <f t="shared" ref="E114:P114" si="37">SUM(E115:E116)</f>
        <v>189</v>
      </c>
      <c r="F114" s="503">
        <f t="shared" si="37"/>
        <v>888362.89999999991</v>
      </c>
      <c r="G114" s="503">
        <f t="shared" si="37"/>
        <v>449331.567324</v>
      </c>
      <c r="H114" s="504">
        <f t="shared" si="37"/>
        <v>50710379625</v>
      </c>
      <c r="I114" s="503">
        <f t="shared" si="37"/>
        <v>181</v>
      </c>
      <c r="J114" s="503">
        <f t="shared" si="37"/>
        <v>843972.72999999986</v>
      </c>
      <c r="K114" s="503">
        <f t="shared" si="37"/>
        <v>448351.567324</v>
      </c>
      <c r="L114" s="504">
        <f t="shared" si="37"/>
        <v>50710379625</v>
      </c>
      <c r="M114" s="503">
        <f t="shared" si="37"/>
        <v>8</v>
      </c>
      <c r="N114" s="503">
        <f t="shared" si="37"/>
        <v>44390.17</v>
      </c>
      <c r="O114" s="503">
        <f t="shared" si="37"/>
        <v>980</v>
      </c>
      <c r="P114" s="505">
        <f t="shared" si="37"/>
        <v>0</v>
      </c>
      <c r="Q114" s="498"/>
      <c r="R114" s="498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</row>
    <row r="115" spans="1:28" s="499" customFormat="1" ht="30" customHeight="1">
      <c r="A115" s="795"/>
      <c r="B115" s="801"/>
      <c r="C115" s="502" t="s">
        <v>559</v>
      </c>
      <c r="D115" s="506" t="s">
        <v>560</v>
      </c>
      <c r="E115" s="503">
        <f t="shared" ref="E115:H116" si="38">SUM(I115,M115)</f>
        <v>0</v>
      </c>
      <c r="F115" s="503">
        <f t="shared" si="38"/>
        <v>0</v>
      </c>
      <c r="G115" s="503">
        <f t="shared" si="38"/>
        <v>0</v>
      </c>
      <c r="H115" s="504">
        <f t="shared" si="38"/>
        <v>0</v>
      </c>
      <c r="I115" s="503">
        <v>0</v>
      </c>
      <c r="J115" s="503">
        <v>0</v>
      </c>
      <c r="K115" s="503">
        <v>0</v>
      </c>
      <c r="L115" s="520">
        <v>0</v>
      </c>
      <c r="M115" s="503">
        <v>0</v>
      </c>
      <c r="N115" s="503">
        <v>0</v>
      </c>
      <c r="O115" s="503">
        <v>0</v>
      </c>
      <c r="P115" s="505">
        <v>0</v>
      </c>
      <c r="Q115" s="498"/>
      <c r="R115" s="498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</row>
    <row r="116" spans="1:28" s="499" customFormat="1" ht="30" customHeight="1">
      <c r="A116" s="795"/>
      <c r="B116" s="801"/>
      <c r="C116" s="502" t="s">
        <v>561</v>
      </c>
      <c r="D116" s="506" t="s">
        <v>562</v>
      </c>
      <c r="E116" s="503">
        <f t="shared" si="38"/>
        <v>189</v>
      </c>
      <c r="F116" s="503">
        <f t="shared" si="38"/>
        <v>888362.89999999991</v>
      </c>
      <c r="G116" s="503">
        <f t="shared" si="38"/>
        <v>449331.567324</v>
      </c>
      <c r="H116" s="504">
        <f t="shared" si="38"/>
        <v>50710379625</v>
      </c>
      <c r="I116" s="503">
        <v>181</v>
      </c>
      <c r="J116" s="503">
        <v>843972.72999999986</v>
      </c>
      <c r="K116" s="503">
        <v>448351.567324</v>
      </c>
      <c r="L116" s="520">
        <v>50710379625</v>
      </c>
      <c r="M116" s="503">
        <v>8</v>
      </c>
      <c r="N116" s="503">
        <v>44390.17</v>
      </c>
      <c r="O116" s="503">
        <v>980</v>
      </c>
      <c r="P116" s="505">
        <v>0</v>
      </c>
      <c r="Q116" s="498"/>
      <c r="R116" s="498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</row>
    <row r="117" spans="1:28" s="499" customFormat="1" ht="21" customHeight="1">
      <c r="A117" s="795" t="s">
        <v>563</v>
      </c>
      <c r="B117" s="798" t="s">
        <v>398</v>
      </c>
      <c r="C117" s="798"/>
      <c r="D117" s="798"/>
      <c r="E117" s="503">
        <f t="shared" ref="E117:P117" si="39">SUM(E118,E123)</f>
        <v>144</v>
      </c>
      <c r="F117" s="503">
        <f t="shared" si="39"/>
        <v>76275.95</v>
      </c>
      <c r="G117" s="503">
        <f t="shared" si="39"/>
        <v>58505.416621859978</v>
      </c>
      <c r="H117" s="504">
        <f t="shared" si="39"/>
        <v>63404334233</v>
      </c>
      <c r="I117" s="503">
        <f t="shared" si="39"/>
        <v>133</v>
      </c>
      <c r="J117" s="503">
        <f t="shared" si="39"/>
        <v>75164.62000000001</v>
      </c>
      <c r="K117" s="503">
        <f t="shared" si="39"/>
        <v>57788.200621859971</v>
      </c>
      <c r="L117" s="504">
        <f t="shared" si="39"/>
        <v>62265441389</v>
      </c>
      <c r="M117" s="503">
        <f t="shared" si="39"/>
        <v>11</v>
      </c>
      <c r="N117" s="503">
        <f t="shared" si="39"/>
        <v>1111.33</v>
      </c>
      <c r="O117" s="503">
        <f t="shared" si="39"/>
        <v>717.21600000000012</v>
      </c>
      <c r="P117" s="505">
        <f t="shared" si="39"/>
        <v>1138892844</v>
      </c>
      <c r="Q117" s="498"/>
      <c r="R117" s="498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</row>
    <row r="118" spans="1:28" s="499" customFormat="1" ht="21" customHeight="1">
      <c r="A118" s="795"/>
      <c r="B118" s="798" t="s">
        <v>564</v>
      </c>
      <c r="C118" s="798" t="s">
        <v>426</v>
      </c>
      <c r="D118" s="798"/>
      <c r="E118" s="503">
        <f>SUM(E119:E122)</f>
        <v>3</v>
      </c>
      <c r="F118" s="503">
        <f t="shared" ref="F118:P118" si="40">SUM(F119:F122)</f>
        <v>105.73</v>
      </c>
      <c r="G118" s="503">
        <f t="shared" si="40"/>
        <v>105.73</v>
      </c>
      <c r="H118" s="504">
        <f t="shared" si="40"/>
        <v>127817880</v>
      </c>
      <c r="I118" s="503">
        <f t="shared" si="40"/>
        <v>2</v>
      </c>
      <c r="J118" s="503">
        <f t="shared" si="40"/>
        <v>56.38</v>
      </c>
      <c r="K118" s="503">
        <f t="shared" si="40"/>
        <v>56.38</v>
      </c>
      <c r="L118" s="504">
        <f t="shared" si="40"/>
        <v>127817880</v>
      </c>
      <c r="M118" s="503">
        <f t="shared" si="40"/>
        <v>1</v>
      </c>
      <c r="N118" s="503">
        <f t="shared" si="40"/>
        <v>49.35</v>
      </c>
      <c r="O118" s="503">
        <f t="shared" si="40"/>
        <v>49.35</v>
      </c>
      <c r="P118" s="505">
        <f t="shared" si="40"/>
        <v>0</v>
      </c>
      <c r="Q118" s="498"/>
      <c r="R118" s="498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</row>
    <row r="119" spans="1:28" s="499" customFormat="1" ht="21" customHeight="1">
      <c r="A119" s="795"/>
      <c r="B119" s="801"/>
      <c r="C119" s="502" t="s">
        <v>565</v>
      </c>
      <c r="D119" s="506" t="s">
        <v>566</v>
      </c>
      <c r="E119" s="503">
        <f t="shared" ref="E119:H122" si="41">SUM(I119,M119)</f>
        <v>1</v>
      </c>
      <c r="F119" s="503">
        <f t="shared" si="41"/>
        <v>4.54</v>
      </c>
      <c r="G119" s="503">
        <f t="shared" si="41"/>
        <v>4.54</v>
      </c>
      <c r="H119" s="504">
        <f t="shared" si="41"/>
        <v>817880</v>
      </c>
      <c r="I119" s="503">
        <v>1</v>
      </c>
      <c r="J119" s="503">
        <v>4.54</v>
      </c>
      <c r="K119" s="503">
        <v>4.54</v>
      </c>
      <c r="L119" s="520">
        <v>817880</v>
      </c>
      <c r="M119" s="503">
        <v>0</v>
      </c>
      <c r="N119" s="503">
        <v>0</v>
      </c>
      <c r="O119" s="503">
        <v>0</v>
      </c>
      <c r="P119" s="505">
        <v>0</v>
      </c>
      <c r="Q119" s="498"/>
      <c r="R119" s="498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</row>
    <row r="120" spans="1:28" s="499" customFormat="1" ht="21" customHeight="1">
      <c r="A120" s="795"/>
      <c r="B120" s="801"/>
      <c r="C120" s="502" t="s">
        <v>567</v>
      </c>
      <c r="D120" s="506" t="s">
        <v>568</v>
      </c>
      <c r="E120" s="503">
        <f t="shared" si="41"/>
        <v>0</v>
      </c>
      <c r="F120" s="504">
        <f t="shared" si="41"/>
        <v>0</v>
      </c>
      <c r="G120" s="504">
        <f t="shared" si="41"/>
        <v>0</v>
      </c>
      <c r="H120" s="504">
        <f t="shared" si="41"/>
        <v>0</v>
      </c>
      <c r="I120" s="503">
        <v>0</v>
      </c>
      <c r="J120" s="503">
        <v>0</v>
      </c>
      <c r="K120" s="503">
        <v>0</v>
      </c>
      <c r="L120" s="504">
        <v>0</v>
      </c>
      <c r="M120" s="503">
        <v>0</v>
      </c>
      <c r="N120" s="503">
        <v>0</v>
      </c>
      <c r="O120" s="503">
        <v>0</v>
      </c>
      <c r="P120" s="505">
        <v>0</v>
      </c>
      <c r="Q120" s="498"/>
      <c r="R120" s="498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</row>
    <row r="121" spans="1:28" s="499" customFormat="1" ht="21" customHeight="1">
      <c r="A121" s="795"/>
      <c r="B121" s="801"/>
      <c r="C121" s="502" t="s">
        <v>569</v>
      </c>
      <c r="D121" s="506" t="s">
        <v>570</v>
      </c>
      <c r="E121" s="503">
        <f t="shared" si="41"/>
        <v>0</v>
      </c>
      <c r="F121" s="503">
        <f t="shared" si="41"/>
        <v>0</v>
      </c>
      <c r="G121" s="503">
        <f t="shared" si="41"/>
        <v>0</v>
      </c>
      <c r="H121" s="504">
        <f t="shared" si="41"/>
        <v>0</v>
      </c>
      <c r="I121" s="503">
        <v>0</v>
      </c>
      <c r="J121" s="503">
        <v>0</v>
      </c>
      <c r="K121" s="503">
        <v>0</v>
      </c>
      <c r="L121" s="504">
        <v>0</v>
      </c>
      <c r="M121" s="503">
        <v>0</v>
      </c>
      <c r="N121" s="503">
        <v>0</v>
      </c>
      <c r="O121" s="503">
        <v>0</v>
      </c>
      <c r="P121" s="505">
        <v>0</v>
      </c>
      <c r="Q121" s="498"/>
      <c r="R121" s="498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</row>
    <row r="122" spans="1:28" s="499" customFormat="1" ht="21" customHeight="1">
      <c r="A122" s="795"/>
      <c r="B122" s="801"/>
      <c r="C122" s="502" t="s">
        <v>571</v>
      </c>
      <c r="D122" s="506" t="s">
        <v>572</v>
      </c>
      <c r="E122" s="503">
        <f>SUM(I122,M122)</f>
        <v>2</v>
      </c>
      <c r="F122" s="503">
        <f t="shared" si="41"/>
        <v>101.19</v>
      </c>
      <c r="G122" s="503">
        <f t="shared" si="41"/>
        <v>101.19</v>
      </c>
      <c r="H122" s="504">
        <f t="shared" si="41"/>
        <v>127000000</v>
      </c>
      <c r="I122" s="503">
        <v>1</v>
      </c>
      <c r="J122" s="503">
        <v>51.84</v>
      </c>
      <c r="K122" s="503">
        <v>51.84</v>
      </c>
      <c r="L122" s="520">
        <v>127000000</v>
      </c>
      <c r="M122" s="503">
        <v>1</v>
      </c>
      <c r="N122" s="503">
        <v>49.35</v>
      </c>
      <c r="O122" s="503">
        <v>49.35</v>
      </c>
      <c r="P122" s="505">
        <v>0</v>
      </c>
      <c r="Q122" s="498"/>
      <c r="R122" s="498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</row>
    <row r="123" spans="1:28" s="499" customFormat="1" ht="21" customHeight="1">
      <c r="A123" s="795"/>
      <c r="B123" s="798" t="s">
        <v>573</v>
      </c>
      <c r="C123" s="798" t="s">
        <v>426</v>
      </c>
      <c r="D123" s="798"/>
      <c r="E123" s="503">
        <f>SUM(E124:E126)</f>
        <v>141</v>
      </c>
      <c r="F123" s="503">
        <f t="shared" ref="F123:P123" si="42">SUM(F124:F126)</f>
        <v>76170.22</v>
      </c>
      <c r="G123" s="503">
        <f t="shared" si="42"/>
        <v>58399.686621859975</v>
      </c>
      <c r="H123" s="504">
        <f t="shared" si="42"/>
        <v>63276516353</v>
      </c>
      <c r="I123" s="503">
        <f t="shared" si="42"/>
        <v>131</v>
      </c>
      <c r="J123" s="503">
        <f t="shared" si="42"/>
        <v>75108.240000000005</v>
      </c>
      <c r="K123" s="503">
        <f t="shared" si="42"/>
        <v>57731.820621859973</v>
      </c>
      <c r="L123" s="504">
        <f t="shared" si="42"/>
        <v>62137623509</v>
      </c>
      <c r="M123" s="503">
        <f t="shared" si="42"/>
        <v>10</v>
      </c>
      <c r="N123" s="503">
        <f t="shared" si="42"/>
        <v>1061.98</v>
      </c>
      <c r="O123" s="503">
        <f t="shared" si="42"/>
        <v>667.8660000000001</v>
      </c>
      <c r="P123" s="505">
        <f t="shared" si="42"/>
        <v>1138892844</v>
      </c>
      <c r="Q123" s="498"/>
      <c r="R123" s="498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</row>
    <row r="124" spans="1:28" s="499" customFormat="1" ht="21" customHeight="1">
      <c r="A124" s="795"/>
      <c r="B124" s="801"/>
      <c r="C124" s="502" t="s">
        <v>574</v>
      </c>
      <c r="D124" s="506" t="s">
        <v>575</v>
      </c>
      <c r="E124" s="503">
        <f>SUM(I124,M124)</f>
        <v>1</v>
      </c>
      <c r="F124" s="503">
        <f t="shared" ref="F124:H126" si="43">SUM(J124,N124)</f>
        <v>950</v>
      </c>
      <c r="G124" s="503">
        <f t="shared" si="43"/>
        <v>750</v>
      </c>
      <c r="H124" s="504">
        <f t="shared" si="43"/>
        <v>225000000</v>
      </c>
      <c r="I124" s="503">
        <v>1</v>
      </c>
      <c r="J124" s="503">
        <v>950</v>
      </c>
      <c r="K124" s="503">
        <v>750</v>
      </c>
      <c r="L124" s="520">
        <v>225000000</v>
      </c>
      <c r="M124" s="503">
        <v>0</v>
      </c>
      <c r="N124" s="503">
        <v>0</v>
      </c>
      <c r="O124" s="503">
        <v>0</v>
      </c>
      <c r="P124" s="505">
        <v>0</v>
      </c>
      <c r="Q124" s="498"/>
      <c r="R124" s="498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</row>
    <row r="125" spans="1:28" s="499" customFormat="1" ht="21" customHeight="1">
      <c r="A125" s="795"/>
      <c r="B125" s="801"/>
      <c r="C125" s="502" t="s">
        <v>576</v>
      </c>
      <c r="D125" s="506" t="s">
        <v>577</v>
      </c>
      <c r="E125" s="503">
        <f>SUM(I125,M125)</f>
        <v>6</v>
      </c>
      <c r="F125" s="503">
        <f t="shared" si="43"/>
        <v>980.52</v>
      </c>
      <c r="G125" s="503">
        <f t="shared" si="43"/>
        <v>1026.2139999999999</v>
      </c>
      <c r="H125" s="504">
        <f t="shared" si="43"/>
        <v>2490222000</v>
      </c>
      <c r="I125" s="503">
        <v>5</v>
      </c>
      <c r="J125" s="503">
        <v>980.52</v>
      </c>
      <c r="K125" s="503">
        <v>977.21399999999994</v>
      </c>
      <c r="L125" s="520">
        <v>2376722000</v>
      </c>
      <c r="M125" s="503">
        <v>1</v>
      </c>
      <c r="N125" s="503">
        <v>0</v>
      </c>
      <c r="O125" s="503">
        <v>49</v>
      </c>
      <c r="P125" s="505">
        <v>113500000</v>
      </c>
      <c r="Q125" s="498"/>
      <c r="R125" s="498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</row>
    <row r="126" spans="1:28" s="499" customFormat="1" ht="21" customHeight="1" thickBot="1">
      <c r="A126" s="800"/>
      <c r="B126" s="802"/>
      <c r="C126" s="507" t="s">
        <v>571</v>
      </c>
      <c r="D126" s="508" t="s">
        <v>578</v>
      </c>
      <c r="E126" s="509">
        <f>SUM(I126,M126)</f>
        <v>134</v>
      </c>
      <c r="F126" s="509">
        <f t="shared" si="43"/>
        <v>74239.7</v>
      </c>
      <c r="G126" s="509">
        <f t="shared" si="43"/>
        <v>56623.472621859975</v>
      </c>
      <c r="H126" s="510">
        <f t="shared" si="43"/>
        <v>60561294353</v>
      </c>
      <c r="I126" s="509">
        <v>125</v>
      </c>
      <c r="J126" s="509">
        <v>73177.72</v>
      </c>
      <c r="K126" s="509">
        <v>56004.606621859974</v>
      </c>
      <c r="L126" s="510">
        <v>59535901509</v>
      </c>
      <c r="M126" s="509">
        <v>9</v>
      </c>
      <c r="N126" s="509">
        <v>1061.98</v>
      </c>
      <c r="O126" s="509">
        <v>618.8660000000001</v>
      </c>
      <c r="P126" s="511">
        <v>1025392844</v>
      </c>
      <c r="Q126" s="498"/>
      <c r="R126" s="498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</row>
    <row r="127" spans="1:28" s="499" customFormat="1" ht="15" customHeight="1" thickBot="1">
      <c r="A127" s="541"/>
      <c r="B127" s="542"/>
      <c r="C127" s="541"/>
      <c r="D127" s="543"/>
      <c r="E127" s="544"/>
      <c r="F127" s="544"/>
      <c r="G127" s="544"/>
      <c r="H127" s="545"/>
      <c r="I127" s="544"/>
      <c r="J127" s="544"/>
      <c r="K127" s="544"/>
      <c r="L127" s="545"/>
      <c r="M127" s="544"/>
      <c r="N127" s="544"/>
      <c r="O127" s="544"/>
      <c r="P127" s="545"/>
      <c r="Q127" s="498"/>
      <c r="R127" s="498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</row>
    <row r="128" spans="1:28" s="491" customFormat="1" ht="20.100000000000001" customHeight="1">
      <c r="A128" s="786" t="s">
        <v>420</v>
      </c>
      <c r="B128" s="787"/>
      <c r="C128" s="787"/>
      <c r="D128" s="787"/>
      <c r="E128" s="787" t="s">
        <v>380</v>
      </c>
      <c r="F128" s="787"/>
      <c r="G128" s="787"/>
      <c r="H128" s="787"/>
      <c r="I128" s="787" t="s">
        <v>12</v>
      </c>
      <c r="J128" s="787"/>
      <c r="K128" s="787"/>
      <c r="L128" s="787"/>
      <c r="M128" s="787" t="s">
        <v>13</v>
      </c>
      <c r="N128" s="787"/>
      <c r="O128" s="787"/>
      <c r="P128" s="799"/>
    </row>
    <row r="129" spans="1:28" s="491" customFormat="1" ht="48" customHeight="1" thickBot="1">
      <c r="A129" s="788"/>
      <c r="B129" s="789"/>
      <c r="C129" s="789"/>
      <c r="D129" s="789"/>
      <c r="E129" s="492" t="s">
        <v>421</v>
      </c>
      <c r="F129" s="492" t="s">
        <v>422</v>
      </c>
      <c r="G129" s="492" t="s">
        <v>423</v>
      </c>
      <c r="H129" s="493" t="s">
        <v>424</v>
      </c>
      <c r="I129" s="492" t="s">
        <v>421</v>
      </c>
      <c r="J129" s="492" t="s">
        <v>422</v>
      </c>
      <c r="K129" s="492" t="s">
        <v>423</v>
      </c>
      <c r="L129" s="493" t="s">
        <v>424</v>
      </c>
      <c r="M129" s="492" t="s">
        <v>421</v>
      </c>
      <c r="N129" s="492" t="s">
        <v>422</v>
      </c>
      <c r="O129" s="492" t="s">
        <v>423</v>
      </c>
      <c r="P129" s="494" t="s">
        <v>424</v>
      </c>
    </row>
    <row r="130" spans="1:28" s="499" customFormat="1" ht="19.5" customHeight="1" thickTop="1">
      <c r="A130" s="794" t="s">
        <v>579</v>
      </c>
      <c r="B130" s="796" t="s">
        <v>398</v>
      </c>
      <c r="C130" s="796"/>
      <c r="D130" s="796"/>
      <c r="E130" s="519">
        <f t="shared" ref="E130:P130" si="44">SUM(E131:E132)</f>
        <v>1</v>
      </c>
      <c r="F130" s="519">
        <f t="shared" si="44"/>
        <v>386.39</v>
      </c>
      <c r="G130" s="519">
        <f t="shared" si="44"/>
        <v>0</v>
      </c>
      <c r="H130" s="520">
        <f t="shared" si="44"/>
        <v>0</v>
      </c>
      <c r="I130" s="519">
        <f t="shared" si="44"/>
        <v>1</v>
      </c>
      <c r="J130" s="519">
        <f t="shared" si="44"/>
        <v>386.39</v>
      </c>
      <c r="K130" s="519">
        <f t="shared" si="44"/>
        <v>0</v>
      </c>
      <c r="L130" s="520">
        <f t="shared" si="44"/>
        <v>0</v>
      </c>
      <c r="M130" s="519">
        <f t="shared" si="44"/>
        <v>0</v>
      </c>
      <c r="N130" s="519">
        <f t="shared" si="44"/>
        <v>0</v>
      </c>
      <c r="O130" s="519">
        <f t="shared" si="44"/>
        <v>0</v>
      </c>
      <c r="P130" s="521">
        <f t="shared" si="44"/>
        <v>0</v>
      </c>
      <c r="Q130" s="498"/>
      <c r="R130" s="498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</row>
    <row r="131" spans="1:28" s="499" customFormat="1" ht="19.5" customHeight="1">
      <c r="A131" s="795"/>
      <c r="B131" s="502" t="s">
        <v>580</v>
      </c>
      <c r="C131" s="797" t="s">
        <v>581</v>
      </c>
      <c r="D131" s="798"/>
      <c r="E131" s="503">
        <f t="shared" ref="E131:H132" si="45">SUM(I131,M131)</f>
        <v>0</v>
      </c>
      <c r="F131" s="503">
        <f t="shared" si="45"/>
        <v>0</v>
      </c>
      <c r="G131" s="503">
        <f t="shared" si="45"/>
        <v>0</v>
      </c>
      <c r="H131" s="504">
        <f t="shared" si="45"/>
        <v>0</v>
      </c>
      <c r="I131" s="503">
        <v>0</v>
      </c>
      <c r="J131" s="503">
        <v>0</v>
      </c>
      <c r="K131" s="503">
        <v>0</v>
      </c>
      <c r="L131" s="504">
        <v>0</v>
      </c>
      <c r="M131" s="519">
        <v>0</v>
      </c>
      <c r="N131" s="519">
        <v>0</v>
      </c>
      <c r="O131" s="519">
        <v>0</v>
      </c>
      <c r="P131" s="505">
        <v>0</v>
      </c>
      <c r="Q131" s="498"/>
      <c r="R131" s="498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</row>
    <row r="132" spans="1:28" s="538" customFormat="1" ht="19.5" customHeight="1">
      <c r="A132" s="795"/>
      <c r="B132" s="502" t="s">
        <v>582</v>
      </c>
      <c r="C132" s="797" t="s">
        <v>583</v>
      </c>
      <c r="D132" s="798"/>
      <c r="E132" s="503">
        <f t="shared" si="45"/>
        <v>1</v>
      </c>
      <c r="F132" s="503">
        <f t="shared" si="45"/>
        <v>386.39</v>
      </c>
      <c r="G132" s="503">
        <f t="shared" si="45"/>
        <v>0</v>
      </c>
      <c r="H132" s="504">
        <f t="shared" si="45"/>
        <v>0</v>
      </c>
      <c r="I132" s="503">
        <v>1</v>
      </c>
      <c r="J132" s="503">
        <v>386.39</v>
      </c>
      <c r="K132" s="503">
        <v>0</v>
      </c>
      <c r="L132" s="520">
        <v>0</v>
      </c>
      <c r="M132" s="519">
        <v>0</v>
      </c>
      <c r="N132" s="519">
        <v>0</v>
      </c>
      <c r="O132" s="519">
        <v>0</v>
      </c>
      <c r="P132" s="505">
        <v>0</v>
      </c>
      <c r="Q132" s="498"/>
      <c r="R132" s="498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</row>
    <row r="133" spans="1:28" s="538" customFormat="1" ht="19.5" customHeight="1">
      <c r="A133" s="795" t="s">
        <v>584</v>
      </c>
      <c r="B133" s="798" t="s">
        <v>398</v>
      </c>
      <c r="C133" s="798"/>
      <c r="D133" s="798"/>
      <c r="E133" s="519">
        <f t="shared" ref="E133:P133" si="46">SUM(E134,E137,E138)</f>
        <v>895</v>
      </c>
      <c r="F133" s="519">
        <f t="shared" si="46"/>
        <v>2053823.39</v>
      </c>
      <c r="G133" s="519">
        <f t="shared" si="46"/>
        <v>599045.57349999994</v>
      </c>
      <c r="H133" s="520">
        <f t="shared" si="46"/>
        <v>245974685269</v>
      </c>
      <c r="I133" s="519">
        <f t="shared" si="46"/>
        <v>402</v>
      </c>
      <c r="J133" s="519">
        <f t="shared" si="46"/>
        <v>1455557.5899999999</v>
      </c>
      <c r="K133" s="519">
        <f t="shared" si="46"/>
        <v>570682.12349999999</v>
      </c>
      <c r="L133" s="520">
        <f t="shared" si="46"/>
        <v>224414209298</v>
      </c>
      <c r="M133" s="519">
        <f t="shared" si="46"/>
        <v>493</v>
      </c>
      <c r="N133" s="519">
        <f t="shared" si="46"/>
        <v>598265.80000000005</v>
      </c>
      <c r="O133" s="519">
        <f t="shared" si="46"/>
        <v>28363.45</v>
      </c>
      <c r="P133" s="505">
        <f t="shared" si="46"/>
        <v>21560475971</v>
      </c>
      <c r="Q133" s="498"/>
      <c r="R133" s="498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</row>
    <row r="134" spans="1:28" s="499" customFormat="1" ht="19.5" customHeight="1">
      <c r="A134" s="795"/>
      <c r="B134" s="798" t="s">
        <v>585</v>
      </c>
      <c r="C134" s="798" t="s">
        <v>426</v>
      </c>
      <c r="D134" s="798"/>
      <c r="E134" s="519">
        <f>SUM(E135:E136)</f>
        <v>538</v>
      </c>
      <c r="F134" s="519">
        <f>SUM(F135:F136)</f>
        <v>1204964.9899999998</v>
      </c>
      <c r="G134" s="519">
        <f>SUM(G135:G136)</f>
        <v>390399.40549999999</v>
      </c>
      <c r="H134" s="520">
        <f>SUM(H135:H136)</f>
        <v>206979890241</v>
      </c>
      <c r="I134" s="519">
        <f>SUM(I135:I136)</f>
        <v>224</v>
      </c>
      <c r="J134" s="519">
        <f t="shared" ref="J134:L134" si="47">SUM(J135:J136)</f>
        <v>990791.49999999977</v>
      </c>
      <c r="K134" s="519">
        <f t="shared" si="47"/>
        <v>366726.40549999999</v>
      </c>
      <c r="L134" s="520">
        <f t="shared" si="47"/>
        <v>187179890241</v>
      </c>
      <c r="M134" s="519">
        <f>SUM(M135:M136)</f>
        <v>314</v>
      </c>
      <c r="N134" s="519">
        <f t="shared" ref="N134:P134" si="48">SUM(N135:N136)</f>
        <v>214173.49</v>
      </c>
      <c r="O134" s="519">
        <f t="shared" si="48"/>
        <v>23673</v>
      </c>
      <c r="P134" s="521">
        <f t="shared" si="48"/>
        <v>19800000000</v>
      </c>
      <c r="Q134" s="498"/>
      <c r="R134" s="498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</row>
    <row r="135" spans="1:28" s="499" customFormat="1" ht="19.5" customHeight="1">
      <c r="A135" s="795"/>
      <c r="B135" s="798"/>
      <c r="C135" s="502" t="s">
        <v>586</v>
      </c>
      <c r="D135" s="506" t="s">
        <v>587</v>
      </c>
      <c r="E135" s="503">
        <f t="shared" ref="E135:H138" si="49">SUM(I135,M135)</f>
        <v>3</v>
      </c>
      <c r="F135" s="503">
        <f t="shared" si="49"/>
        <v>2752.3</v>
      </c>
      <c r="G135" s="503">
        <f t="shared" si="49"/>
        <v>2727.7710000000002</v>
      </c>
      <c r="H135" s="504">
        <f t="shared" si="49"/>
        <v>2273968620</v>
      </c>
      <c r="I135" s="503">
        <v>3</v>
      </c>
      <c r="J135" s="503">
        <v>2752.3</v>
      </c>
      <c r="K135" s="503">
        <v>2727.7710000000002</v>
      </c>
      <c r="L135" s="504">
        <v>2273968620</v>
      </c>
      <c r="M135" s="503">
        <v>0</v>
      </c>
      <c r="N135" s="503">
        <v>0</v>
      </c>
      <c r="O135" s="503">
        <v>0</v>
      </c>
      <c r="P135" s="505">
        <v>0</v>
      </c>
      <c r="Q135" s="498"/>
      <c r="R135" s="498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</row>
    <row r="136" spans="1:28" s="499" customFormat="1" ht="19.5" customHeight="1">
      <c r="A136" s="795"/>
      <c r="B136" s="798"/>
      <c r="C136" s="502" t="s">
        <v>395</v>
      </c>
      <c r="D136" s="506" t="s">
        <v>588</v>
      </c>
      <c r="E136" s="503">
        <f t="shared" si="49"/>
        <v>535</v>
      </c>
      <c r="F136" s="503">
        <f t="shared" si="49"/>
        <v>1202212.6899999997</v>
      </c>
      <c r="G136" s="503">
        <f t="shared" si="49"/>
        <v>387671.63449999999</v>
      </c>
      <c r="H136" s="504">
        <f t="shared" si="49"/>
        <v>204705921621</v>
      </c>
      <c r="I136" s="503">
        <v>221</v>
      </c>
      <c r="J136" s="503">
        <v>988039.19999999972</v>
      </c>
      <c r="K136" s="503">
        <v>363998.63449999999</v>
      </c>
      <c r="L136" s="504">
        <v>184905921621</v>
      </c>
      <c r="M136" s="503">
        <v>314</v>
      </c>
      <c r="N136" s="503">
        <v>214173.49</v>
      </c>
      <c r="O136" s="503">
        <v>23673</v>
      </c>
      <c r="P136" s="505">
        <v>19800000000</v>
      </c>
      <c r="Q136" s="498"/>
      <c r="R136" s="498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</row>
    <row r="137" spans="1:28" s="499" customFormat="1" ht="19.5" customHeight="1">
      <c r="A137" s="795"/>
      <c r="B137" s="502" t="s">
        <v>589</v>
      </c>
      <c r="C137" s="798" t="s">
        <v>590</v>
      </c>
      <c r="D137" s="798"/>
      <c r="E137" s="503">
        <f t="shared" si="49"/>
        <v>10</v>
      </c>
      <c r="F137" s="503">
        <f t="shared" si="49"/>
        <v>12186.74</v>
      </c>
      <c r="G137" s="503">
        <f t="shared" si="49"/>
        <v>2197.29</v>
      </c>
      <c r="H137" s="504">
        <f t="shared" si="49"/>
        <v>2248917602</v>
      </c>
      <c r="I137" s="503">
        <v>10</v>
      </c>
      <c r="J137" s="503">
        <v>12186.74</v>
      </c>
      <c r="K137" s="503">
        <v>2197.29</v>
      </c>
      <c r="L137" s="504">
        <v>2248917602</v>
      </c>
      <c r="M137" s="503">
        <v>0</v>
      </c>
      <c r="N137" s="503">
        <v>0</v>
      </c>
      <c r="O137" s="503">
        <v>0</v>
      </c>
      <c r="P137" s="505">
        <v>0</v>
      </c>
      <c r="Q137" s="498"/>
      <c r="R137" s="498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</row>
    <row r="138" spans="1:28" s="499" customFormat="1" ht="19.5" customHeight="1">
      <c r="A138" s="795"/>
      <c r="B138" s="502" t="s">
        <v>591</v>
      </c>
      <c r="C138" s="798" t="s">
        <v>592</v>
      </c>
      <c r="D138" s="797"/>
      <c r="E138" s="503">
        <f t="shared" si="49"/>
        <v>347</v>
      </c>
      <c r="F138" s="503">
        <f t="shared" si="49"/>
        <v>836671.66000000015</v>
      </c>
      <c r="G138" s="503">
        <f t="shared" si="49"/>
        <v>206448.87800000003</v>
      </c>
      <c r="H138" s="504">
        <f t="shared" si="49"/>
        <v>36745877426</v>
      </c>
      <c r="I138" s="503">
        <v>168</v>
      </c>
      <c r="J138" s="503">
        <v>452579.35000000015</v>
      </c>
      <c r="K138" s="503">
        <v>201758.42800000001</v>
      </c>
      <c r="L138" s="504">
        <v>34985401455</v>
      </c>
      <c r="M138" s="503">
        <v>179</v>
      </c>
      <c r="N138" s="503">
        <v>384092.31</v>
      </c>
      <c r="O138" s="503">
        <v>4690.45</v>
      </c>
      <c r="P138" s="505">
        <v>1760475971</v>
      </c>
      <c r="Q138" s="498"/>
      <c r="R138" s="498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</row>
    <row r="139" spans="1:28" s="499" customFormat="1" ht="19.5" customHeight="1">
      <c r="A139" s="795" t="s">
        <v>593</v>
      </c>
      <c r="B139" s="798" t="s">
        <v>398</v>
      </c>
      <c r="C139" s="798"/>
      <c r="D139" s="798"/>
      <c r="E139" s="519">
        <f t="shared" ref="E139:P139" si="50">SUM(E140:E142)</f>
        <v>24</v>
      </c>
      <c r="F139" s="519">
        <f t="shared" si="50"/>
        <v>215732.15</v>
      </c>
      <c r="G139" s="519">
        <f t="shared" si="50"/>
        <v>114372.78840800001</v>
      </c>
      <c r="H139" s="520">
        <f t="shared" si="50"/>
        <v>7271838316</v>
      </c>
      <c r="I139" s="519">
        <f t="shared" si="50"/>
        <v>23</v>
      </c>
      <c r="J139" s="519">
        <f t="shared" si="50"/>
        <v>211571.47</v>
      </c>
      <c r="K139" s="519">
        <f t="shared" si="50"/>
        <v>114372.78840800001</v>
      </c>
      <c r="L139" s="520">
        <f t="shared" si="50"/>
        <v>7271838316</v>
      </c>
      <c r="M139" s="519">
        <f t="shared" si="50"/>
        <v>1</v>
      </c>
      <c r="N139" s="519">
        <f t="shared" si="50"/>
        <v>4160.68</v>
      </c>
      <c r="O139" s="519">
        <f t="shared" si="50"/>
        <v>0</v>
      </c>
      <c r="P139" s="505">
        <f t="shared" si="50"/>
        <v>0</v>
      </c>
      <c r="Q139" s="498"/>
      <c r="R139" s="498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</row>
    <row r="140" spans="1:28" s="499" customFormat="1" ht="19.5" customHeight="1">
      <c r="A140" s="795"/>
      <c r="B140" s="502" t="s">
        <v>594</v>
      </c>
      <c r="C140" s="797" t="s">
        <v>595</v>
      </c>
      <c r="D140" s="798"/>
      <c r="E140" s="503">
        <f t="shared" ref="E140:H142" si="51">SUM(I140,M140)</f>
        <v>9</v>
      </c>
      <c r="F140" s="503">
        <f t="shared" si="51"/>
        <v>35962.78</v>
      </c>
      <c r="G140" s="503">
        <f t="shared" si="51"/>
        <v>10936.52</v>
      </c>
      <c r="H140" s="504">
        <f t="shared" si="51"/>
        <v>1326803124</v>
      </c>
      <c r="I140" s="503">
        <v>9</v>
      </c>
      <c r="J140" s="503">
        <v>35962.78</v>
      </c>
      <c r="K140" s="503">
        <v>10936.52</v>
      </c>
      <c r="L140" s="504">
        <v>1326803124</v>
      </c>
      <c r="M140" s="503">
        <v>0</v>
      </c>
      <c r="N140" s="503">
        <v>0</v>
      </c>
      <c r="O140" s="519">
        <v>0</v>
      </c>
      <c r="P140" s="505">
        <v>0</v>
      </c>
      <c r="Q140" s="498"/>
      <c r="R140" s="498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</row>
    <row r="141" spans="1:28" s="499" customFormat="1" ht="30" customHeight="1">
      <c r="A141" s="795"/>
      <c r="B141" s="502" t="s">
        <v>596</v>
      </c>
      <c r="C141" s="797" t="s">
        <v>597</v>
      </c>
      <c r="D141" s="798"/>
      <c r="E141" s="503">
        <f t="shared" si="51"/>
        <v>0</v>
      </c>
      <c r="F141" s="503">
        <f t="shared" si="51"/>
        <v>0</v>
      </c>
      <c r="G141" s="503">
        <f t="shared" si="51"/>
        <v>0</v>
      </c>
      <c r="H141" s="504">
        <f t="shared" si="51"/>
        <v>0</v>
      </c>
      <c r="I141" s="519">
        <v>0</v>
      </c>
      <c r="J141" s="519">
        <v>0</v>
      </c>
      <c r="K141" s="519">
        <v>0</v>
      </c>
      <c r="L141" s="520">
        <v>0</v>
      </c>
      <c r="M141" s="519">
        <v>0</v>
      </c>
      <c r="N141" s="519">
        <v>0</v>
      </c>
      <c r="O141" s="519">
        <v>0</v>
      </c>
      <c r="P141" s="505">
        <v>0</v>
      </c>
      <c r="Q141" s="498"/>
      <c r="R141" s="498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</row>
    <row r="142" spans="1:28" s="499" customFormat="1" ht="19.5" customHeight="1">
      <c r="A142" s="795"/>
      <c r="B142" s="502" t="s">
        <v>598</v>
      </c>
      <c r="C142" s="797" t="s">
        <v>599</v>
      </c>
      <c r="D142" s="798"/>
      <c r="E142" s="503">
        <f t="shared" si="51"/>
        <v>15</v>
      </c>
      <c r="F142" s="503">
        <f t="shared" si="51"/>
        <v>179769.37</v>
      </c>
      <c r="G142" s="503">
        <f t="shared" si="51"/>
        <v>103436.268408</v>
      </c>
      <c r="H142" s="504">
        <f t="shared" si="51"/>
        <v>5945035192</v>
      </c>
      <c r="I142" s="519">
        <v>14</v>
      </c>
      <c r="J142" s="519">
        <v>175608.69</v>
      </c>
      <c r="K142" s="519">
        <v>103436.268408</v>
      </c>
      <c r="L142" s="520">
        <v>5945035192</v>
      </c>
      <c r="M142" s="519">
        <v>1</v>
      </c>
      <c r="N142" s="519">
        <v>4160.68</v>
      </c>
      <c r="O142" s="503">
        <v>0</v>
      </c>
      <c r="P142" s="505">
        <v>0</v>
      </c>
      <c r="Q142" s="498"/>
      <c r="R142" s="498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</row>
    <row r="143" spans="1:28" s="499" customFormat="1" ht="19.5" customHeight="1">
      <c r="A143" s="795" t="s">
        <v>600</v>
      </c>
      <c r="B143" s="798" t="s">
        <v>398</v>
      </c>
      <c r="C143" s="798"/>
      <c r="D143" s="798"/>
      <c r="E143" s="519">
        <f t="shared" ref="E143:P143" si="52">SUM(E144:E145)</f>
        <v>26</v>
      </c>
      <c r="F143" s="519">
        <f t="shared" si="52"/>
        <v>5111.2099999999991</v>
      </c>
      <c r="G143" s="519">
        <f t="shared" si="52"/>
        <v>964.42199999999991</v>
      </c>
      <c r="H143" s="520">
        <f t="shared" si="52"/>
        <v>2106128978</v>
      </c>
      <c r="I143" s="519">
        <f t="shared" si="52"/>
        <v>6</v>
      </c>
      <c r="J143" s="519">
        <f t="shared" si="52"/>
        <v>621.56000000000006</v>
      </c>
      <c r="K143" s="519">
        <f t="shared" si="52"/>
        <v>474.48399999999992</v>
      </c>
      <c r="L143" s="520">
        <f t="shared" si="52"/>
        <v>1976511408</v>
      </c>
      <c r="M143" s="519">
        <f t="shared" si="52"/>
        <v>20</v>
      </c>
      <c r="N143" s="519">
        <f t="shared" si="52"/>
        <v>4489.6499999999996</v>
      </c>
      <c r="O143" s="519">
        <f t="shared" si="52"/>
        <v>489.93800000000005</v>
      </c>
      <c r="P143" s="505">
        <f t="shared" si="52"/>
        <v>129617570</v>
      </c>
      <c r="Q143" s="498"/>
      <c r="R143" s="498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</row>
    <row r="144" spans="1:28" s="499" customFormat="1" ht="19.5" customHeight="1">
      <c r="A144" s="795"/>
      <c r="B144" s="502" t="s">
        <v>601</v>
      </c>
      <c r="C144" s="797" t="s">
        <v>602</v>
      </c>
      <c r="D144" s="798"/>
      <c r="E144" s="503">
        <f t="shared" ref="E144:H145" si="53">SUM(I144,M144)</f>
        <v>18</v>
      </c>
      <c r="F144" s="503">
        <f t="shared" si="53"/>
        <v>3862.6099999999997</v>
      </c>
      <c r="G144" s="503">
        <f t="shared" si="53"/>
        <v>432.89700000000005</v>
      </c>
      <c r="H144" s="504">
        <f t="shared" si="53"/>
        <v>83412000</v>
      </c>
      <c r="I144" s="503">
        <v>0</v>
      </c>
      <c r="J144" s="503">
        <v>0</v>
      </c>
      <c r="K144" s="503">
        <v>0</v>
      </c>
      <c r="L144" s="504">
        <v>0</v>
      </c>
      <c r="M144" s="503">
        <v>18</v>
      </c>
      <c r="N144" s="503">
        <v>3862.6099999999997</v>
      </c>
      <c r="O144" s="503">
        <v>432.89700000000005</v>
      </c>
      <c r="P144" s="505">
        <v>83412000</v>
      </c>
      <c r="Q144" s="498"/>
      <c r="R144" s="498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</row>
    <row r="145" spans="1:28" s="499" customFormat="1" ht="19.5" customHeight="1">
      <c r="A145" s="795"/>
      <c r="B145" s="502" t="s">
        <v>603</v>
      </c>
      <c r="C145" s="797" t="s">
        <v>604</v>
      </c>
      <c r="D145" s="798"/>
      <c r="E145" s="503">
        <f t="shared" si="53"/>
        <v>8</v>
      </c>
      <c r="F145" s="503">
        <f t="shared" si="53"/>
        <v>1248.5999999999999</v>
      </c>
      <c r="G145" s="503">
        <f t="shared" si="53"/>
        <v>531.52499999999986</v>
      </c>
      <c r="H145" s="504">
        <f t="shared" si="53"/>
        <v>2022716978</v>
      </c>
      <c r="I145" s="503">
        <v>6</v>
      </c>
      <c r="J145" s="503">
        <v>621.56000000000006</v>
      </c>
      <c r="K145" s="503">
        <v>474.48399999999992</v>
      </c>
      <c r="L145" s="504">
        <v>1976511408</v>
      </c>
      <c r="M145" s="503">
        <v>2</v>
      </c>
      <c r="N145" s="503">
        <v>627.04</v>
      </c>
      <c r="O145" s="503">
        <v>57.040999999999997</v>
      </c>
      <c r="P145" s="505">
        <v>46205570</v>
      </c>
      <c r="Q145" s="498"/>
      <c r="R145" s="498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</row>
    <row r="146" spans="1:28" s="499" customFormat="1" ht="19.5" customHeight="1">
      <c r="A146" s="795" t="s">
        <v>605</v>
      </c>
      <c r="B146" s="798" t="s">
        <v>398</v>
      </c>
      <c r="C146" s="798"/>
      <c r="D146" s="798"/>
      <c r="E146" s="519">
        <f t="shared" ref="E146:P146" si="54">SUM(E147:E149)</f>
        <v>2</v>
      </c>
      <c r="F146" s="519">
        <f t="shared" si="54"/>
        <v>2541.52</v>
      </c>
      <c r="G146" s="519">
        <f t="shared" si="54"/>
        <v>723.44</v>
      </c>
      <c r="H146" s="520">
        <f t="shared" si="54"/>
        <v>4848304983</v>
      </c>
      <c r="I146" s="519">
        <f t="shared" si="54"/>
        <v>2</v>
      </c>
      <c r="J146" s="519">
        <f t="shared" si="54"/>
        <v>2541.52</v>
      </c>
      <c r="K146" s="519">
        <f t="shared" si="54"/>
        <v>723.44</v>
      </c>
      <c r="L146" s="520">
        <f t="shared" si="54"/>
        <v>4848304983</v>
      </c>
      <c r="M146" s="519">
        <f t="shared" si="54"/>
        <v>0</v>
      </c>
      <c r="N146" s="519">
        <f t="shared" si="54"/>
        <v>0</v>
      </c>
      <c r="O146" s="519">
        <f t="shared" si="54"/>
        <v>0</v>
      </c>
      <c r="P146" s="505">
        <f t="shared" si="54"/>
        <v>0</v>
      </c>
      <c r="Q146" s="498"/>
      <c r="R146" s="498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</row>
    <row r="147" spans="1:28" s="499" customFormat="1" ht="19.5" customHeight="1">
      <c r="A147" s="795"/>
      <c r="B147" s="502" t="s">
        <v>606</v>
      </c>
      <c r="C147" s="797" t="s">
        <v>607</v>
      </c>
      <c r="D147" s="798"/>
      <c r="E147" s="503">
        <f t="shared" ref="E147:H150" si="55">SUM(I147,M147)</f>
        <v>0</v>
      </c>
      <c r="F147" s="503">
        <f t="shared" si="55"/>
        <v>0</v>
      </c>
      <c r="G147" s="503">
        <f t="shared" si="55"/>
        <v>0</v>
      </c>
      <c r="H147" s="504">
        <f t="shared" si="55"/>
        <v>0</v>
      </c>
      <c r="I147" s="519">
        <v>0</v>
      </c>
      <c r="J147" s="519">
        <v>0</v>
      </c>
      <c r="K147" s="519">
        <v>0</v>
      </c>
      <c r="L147" s="520">
        <v>0</v>
      </c>
      <c r="M147" s="519">
        <v>0</v>
      </c>
      <c r="N147" s="519">
        <v>0</v>
      </c>
      <c r="O147" s="503">
        <v>0</v>
      </c>
      <c r="P147" s="505">
        <v>0</v>
      </c>
      <c r="Q147" s="498"/>
      <c r="R147" s="498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</row>
    <row r="148" spans="1:28" s="499" customFormat="1" ht="19.5" customHeight="1">
      <c r="A148" s="795"/>
      <c r="B148" s="502" t="s">
        <v>608</v>
      </c>
      <c r="C148" s="797" t="s">
        <v>609</v>
      </c>
      <c r="D148" s="798"/>
      <c r="E148" s="503">
        <f t="shared" si="55"/>
        <v>0</v>
      </c>
      <c r="F148" s="503">
        <f t="shared" si="55"/>
        <v>0</v>
      </c>
      <c r="G148" s="503">
        <f t="shared" si="55"/>
        <v>0</v>
      </c>
      <c r="H148" s="504">
        <f t="shared" si="55"/>
        <v>0</v>
      </c>
      <c r="I148" s="519">
        <v>0</v>
      </c>
      <c r="J148" s="519">
        <v>0</v>
      </c>
      <c r="K148" s="519">
        <v>0</v>
      </c>
      <c r="L148" s="520">
        <v>0</v>
      </c>
      <c r="M148" s="519">
        <v>0</v>
      </c>
      <c r="N148" s="519">
        <v>0</v>
      </c>
      <c r="O148" s="503">
        <v>0</v>
      </c>
      <c r="P148" s="505">
        <v>0</v>
      </c>
      <c r="Q148" s="498"/>
      <c r="R148" s="498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</row>
    <row r="149" spans="1:28" s="499" customFormat="1" ht="19.5" customHeight="1">
      <c r="A149" s="795"/>
      <c r="B149" s="502" t="s">
        <v>395</v>
      </c>
      <c r="C149" s="797" t="s">
        <v>610</v>
      </c>
      <c r="D149" s="798"/>
      <c r="E149" s="503">
        <f t="shared" si="55"/>
        <v>2</v>
      </c>
      <c r="F149" s="503">
        <f t="shared" si="55"/>
        <v>2541.52</v>
      </c>
      <c r="G149" s="503">
        <f t="shared" si="55"/>
        <v>723.44</v>
      </c>
      <c r="H149" s="504">
        <f t="shared" si="55"/>
        <v>4848304983</v>
      </c>
      <c r="I149" s="519">
        <v>2</v>
      </c>
      <c r="J149" s="519">
        <v>2541.52</v>
      </c>
      <c r="K149" s="519">
        <v>723.44</v>
      </c>
      <c r="L149" s="520">
        <v>4848304983</v>
      </c>
      <c r="M149" s="519">
        <v>0</v>
      </c>
      <c r="N149" s="519">
        <v>0</v>
      </c>
      <c r="O149" s="503">
        <v>0</v>
      </c>
      <c r="P149" s="505">
        <v>0</v>
      </c>
      <c r="Q149" s="498"/>
      <c r="R149" s="498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</row>
    <row r="150" spans="1:28" s="499" customFormat="1" ht="19.5" customHeight="1">
      <c r="A150" s="539" t="s">
        <v>395</v>
      </c>
      <c r="B150" s="798" t="s">
        <v>611</v>
      </c>
      <c r="C150" s="798"/>
      <c r="D150" s="798"/>
      <c r="E150" s="503">
        <f t="shared" si="55"/>
        <v>120</v>
      </c>
      <c r="F150" s="503">
        <f t="shared" si="55"/>
        <v>284732.67000000004</v>
      </c>
      <c r="G150" s="503">
        <f t="shared" si="55"/>
        <v>88626.195999999996</v>
      </c>
      <c r="H150" s="504">
        <f t="shared" si="55"/>
        <v>26043926407</v>
      </c>
      <c r="I150" s="503">
        <v>90</v>
      </c>
      <c r="J150" s="503">
        <v>219872.71000000002</v>
      </c>
      <c r="K150" s="503">
        <v>63619.12799999999</v>
      </c>
      <c r="L150" s="504">
        <v>24355836597</v>
      </c>
      <c r="M150" s="503">
        <v>30</v>
      </c>
      <c r="N150" s="503">
        <v>64859.959999999992</v>
      </c>
      <c r="O150" s="503">
        <v>25007.068000000003</v>
      </c>
      <c r="P150" s="505">
        <v>1688089810</v>
      </c>
      <c r="Q150" s="498"/>
      <c r="R150" s="498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</row>
    <row r="151" spans="1:28" s="499" customFormat="1" ht="19.5" customHeight="1">
      <c r="A151" s="795" t="s">
        <v>612</v>
      </c>
      <c r="B151" s="798" t="s">
        <v>398</v>
      </c>
      <c r="C151" s="798"/>
      <c r="D151" s="798"/>
      <c r="E151" s="503">
        <f t="shared" ref="E151:P151" si="56">SUM(E152:E154)</f>
        <v>703</v>
      </c>
      <c r="F151" s="503">
        <f t="shared" si="56"/>
        <v>4516046.18</v>
      </c>
      <c r="G151" s="503">
        <f t="shared" si="56"/>
        <v>3950633.6977215502</v>
      </c>
      <c r="H151" s="504">
        <f t="shared" si="56"/>
        <v>1445940544908</v>
      </c>
      <c r="I151" s="503">
        <f t="shared" si="56"/>
        <v>353</v>
      </c>
      <c r="J151" s="503">
        <f t="shared" si="56"/>
        <v>1445696.0699999998</v>
      </c>
      <c r="K151" s="503">
        <f t="shared" si="56"/>
        <v>906962.04536154959</v>
      </c>
      <c r="L151" s="504">
        <f t="shared" si="56"/>
        <v>617778795662</v>
      </c>
      <c r="M151" s="503">
        <f t="shared" si="56"/>
        <v>350</v>
      </c>
      <c r="N151" s="503">
        <f t="shared" si="56"/>
        <v>3070350.11</v>
      </c>
      <c r="O151" s="503">
        <f t="shared" si="56"/>
        <v>3043671.6523600002</v>
      </c>
      <c r="P151" s="505">
        <f t="shared" si="56"/>
        <v>828161749246</v>
      </c>
      <c r="Q151" s="498"/>
      <c r="R151" s="498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</row>
    <row r="152" spans="1:28" s="499" customFormat="1" ht="19.5" customHeight="1">
      <c r="A152" s="795"/>
      <c r="B152" s="502" t="s">
        <v>613</v>
      </c>
      <c r="C152" s="797" t="s">
        <v>614</v>
      </c>
      <c r="D152" s="797"/>
      <c r="E152" s="503">
        <f t="shared" ref="E152:H155" si="57">SUM(I152,M152)</f>
        <v>309</v>
      </c>
      <c r="F152" s="503">
        <f t="shared" si="57"/>
        <v>3590383.22</v>
      </c>
      <c r="G152" s="503">
        <f t="shared" si="57"/>
        <v>3270016.4071800006</v>
      </c>
      <c r="H152" s="504">
        <f t="shared" si="57"/>
        <v>829292454852</v>
      </c>
      <c r="I152" s="503">
        <v>63</v>
      </c>
      <c r="J152" s="503">
        <v>637527.03000000014</v>
      </c>
      <c r="K152" s="503">
        <v>317816.81599999993</v>
      </c>
      <c r="L152" s="504">
        <v>76191307171</v>
      </c>
      <c r="M152" s="503">
        <v>246</v>
      </c>
      <c r="N152" s="503">
        <v>2952856.19</v>
      </c>
      <c r="O152" s="503">
        <v>2952199.5911800005</v>
      </c>
      <c r="P152" s="505">
        <v>753101147681</v>
      </c>
      <c r="Q152" s="498"/>
      <c r="R152" s="498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</row>
    <row r="153" spans="1:28" s="499" customFormat="1" ht="19.5" customHeight="1">
      <c r="A153" s="795"/>
      <c r="B153" s="502" t="s">
        <v>615</v>
      </c>
      <c r="C153" s="797" t="s">
        <v>616</v>
      </c>
      <c r="D153" s="797"/>
      <c r="E153" s="503">
        <f t="shared" si="57"/>
        <v>77</v>
      </c>
      <c r="F153" s="503">
        <f t="shared" si="57"/>
        <v>88988.640000000014</v>
      </c>
      <c r="G153" s="503">
        <f t="shared" si="57"/>
        <v>77990.37</v>
      </c>
      <c r="H153" s="504">
        <f t="shared" si="57"/>
        <v>90019519318</v>
      </c>
      <c r="I153" s="503">
        <v>30</v>
      </c>
      <c r="J153" s="503">
        <v>31077.07</v>
      </c>
      <c r="K153" s="503">
        <v>25519.168999999998</v>
      </c>
      <c r="L153" s="504">
        <v>36716709112</v>
      </c>
      <c r="M153" s="503">
        <v>47</v>
      </c>
      <c r="N153" s="503">
        <v>57911.570000000007</v>
      </c>
      <c r="O153" s="503">
        <v>52471.201000000001</v>
      </c>
      <c r="P153" s="505">
        <v>53302810206</v>
      </c>
      <c r="Q153" s="498"/>
      <c r="R153" s="498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</row>
    <row r="154" spans="1:28" s="499" customFormat="1" ht="19.5" customHeight="1">
      <c r="A154" s="795"/>
      <c r="B154" s="502" t="s">
        <v>467</v>
      </c>
      <c r="C154" s="797" t="s">
        <v>617</v>
      </c>
      <c r="D154" s="797"/>
      <c r="E154" s="503">
        <f t="shared" si="57"/>
        <v>317</v>
      </c>
      <c r="F154" s="503">
        <f t="shared" si="57"/>
        <v>836674.31999999983</v>
      </c>
      <c r="G154" s="503">
        <f t="shared" si="57"/>
        <v>602626.92054154968</v>
      </c>
      <c r="H154" s="504">
        <f t="shared" si="57"/>
        <v>526628570738</v>
      </c>
      <c r="I154" s="503">
        <v>260</v>
      </c>
      <c r="J154" s="503">
        <v>777091.96999999986</v>
      </c>
      <c r="K154" s="503">
        <v>563626.06036154972</v>
      </c>
      <c r="L154" s="504">
        <v>504870779379</v>
      </c>
      <c r="M154" s="503">
        <v>57</v>
      </c>
      <c r="N154" s="503">
        <v>59582.35</v>
      </c>
      <c r="O154" s="503">
        <v>39000.860179999989</v>
      </c>
      <c r="P154" s="505">
        <v>21757791359</v>
      </c>
      <c r="Q154" s="498"/>
      <c r="R154" s="498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</row>
    <row r="155" spans="1:28" s="499" customFormat="1" ht="19.5" customHeight="1" thickBot="1">
      <c r="A155" s="540" t="s">
        <v>618</v>
      </c>
      <c r="B155" s="785" t="s">
        <v>619</v>
      </c>
      <c r="C155" s="785"/>
      <c r="D155" s="785"/>
      <c r="E155" s="509">
        <f t="shared" si="57"/>
        <v>222</v>
      </c>
      <c r="F155" s="509">
        <f t="shared" si="57"/>
        <v>1920598.69</v>
      </c>
      <c r="G155" s="509">
        <f t="shared" si="57"/>
        <v>1966348.9159999995</v>
      </c>
      <c r="H155" s="510">
        <f t="shared" si="57"/>
        <v>290804235560</v>
      </c>
      <c r="I155" s="509">
        <v>47</v>
      </c>
      <c r="J155" s="509">
        <v>136265.44</v>
      </c>
      <c r="K155" s="509">
        <v>169864.29799999995</v>
      </c>
      <c r="L155" s="510">
        <v>75144642444</v>
      </c>
      <c r="M155" s="509">
        <v>175</v>
      </c>
      <c r="N155" s="509">
        <v>1784333.25</v>
      </c>
      <c r="O155" s="509">
        <v>1796484.6179999996</v>
      </c>
      <c r="P155" s="511">
        <v>215659593116</v>
      </c>
      <c r="Q155" s="498"/>
      <c r="R155" s="498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</row>
    <row r="156" spans="1:28" s="499" customFormat="1" ht="21" customHeight="1" thickBot="1">
      <c r="A156" s="541"/>
      <c r="B156" s="543"/>
      <c r="C156" s="543"/>
      <c r="D156" s="543"/>
      <c r="E156" s="544"/>
      <c r="F156" s="544"/>
      <c r="G156" s="544"/>
      <c r="H156" s="545"/>
      <c r="I156" s="544"/>
      <c r="J156" s="544"/>
      <c r="K156" s="544"/>
      <c r="L156" s="545"/>
      <c r="M156" s="544"/>
      <c r="N156" s="544"/>
      <c r="O156" s="544"/>
      <c r="P156" s="545"/>
      <c r="Q156" s="498"/>
      <c r="R156" s="498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</row>
    <row r="157" spans="1:28" s="491" customFormat="1" ht="21" customHeight="1">
      <c r="A157" s="786" t="s">
        <v>420</v>
      </c>
      <c r="B157" s="787"/>
      <c r="C157" s="787"/>
      <c r="D157" s="787"/>
      <c r="E157" s="790" t="s">
        <v>380</v>
      </c>
      <c r="F157" s="791"/>
      <c r="G157" s="791"/>
      <c r="H157" s="792"/>
      <c r="I157" s="790" t="s">
        <v>12</v>
      </c>
      <c r="J157" s="791"/>
      <c r="K157" s="791"/>
      <c r="L157" s="792"/>
      <c r="M157" s="790" t="s">
        <v>13</v>
      </c>
      <c r="N157" s="791"/>
      <c r="O157" s="791"/>
      <c r="P157" s="793"/>
    </row>
    <row r="158" spans="1:28" s="491" customFormat="1" ht="48" customHeight="1" thickBot="1">
      <c r="A158" s="788"/>
      <c r="B158" s="789"/>
      <c r="C158" s="789"/>
      <c r="D158" s="789"/>
      <c r="E158" s="492" t="s">
        <v>421</v>
      </c>
      <c r="F158" s="492" t="s">
        <v>422</v>
      </c>
      <c r="G158" s="492" t="s">
        <v>423</v>
      </c>
      <c r="H158" s="493" t="s">
        <v>424</v>
      </c>
      <c r="I158" s="492" t="s">
        <v>421</v>
      </c>
      <c r="J158" s="492" t="s">
        <v>422</v>
      </c>
      <c r="K158" s="492" t="s">
        <v>423</v>
      </c>
      <c r="L158" s="493" t="s">
        <v>424</v>
      </c>
      <c r="M158" s="492" t="s">
        <v>421</v>
      </c>
      <c r="N158" s="492" t="s">
        <v>422</v>
      </c>
      <c r="O158" s="492" t="s">
        <v>423</v>
      </c>
      <c r="P158" s="494" t="s">
        <v>424</v>
      </c>
    </row>
    <row r="159" spans="1:28" s="499" customFormat="1" ht="21" customHeight="1" thickTop="1">
      <c r="A159" s="794" t="s">
        <v>620</v>
      </c>
      <c r="B159" s="796" t="s">
        <v>621</v>
      </c>
      <c r="C159" s="796"/>
      <c r="D159" s="796"/>
      <c r="E159" s="519">
        <f t="shared" ref="E159:P159" si="58">SUM(E160:E162)</f>
        <v>381</v>
      </c>
      <c r="F159" s="519">
        <f t="shared" si="58"/>
        <v>1584565.0700000017</v>
      </c>
      <c r="G159" s="519">
        <f t="shared" si="58"/>
        <v>1341476.4487499997</v>
      </c>
      <c r="H159" s="520">
        <f t="shared" si="58"/>
        <v>136858360254</v>
      </c>
      <c r="I159" s="519">
        <f t="shared" si="58"/>
        <v>360</v>
      </c>
      <c r="J159" s="519">
        <f t="shared" si="58"/>
        <v>1576205.5600000017</v>
      </c>
      <c r="K159" s="519">
        <f t="shared" si="58"/>
        <v>1338814.3697499998</v>
      </c>
      <c r="L159" s="520">
        <f t="shared" si="58"/>
        <v>136622268334</v>
      </c>
      <c r="M159" s="519">
        <f t="shared" si="58"/>
        <v>21</v>
      </c>
      <c r="N159" s="519">
        <f t="shared" si="58"/>
        <v>8359.51</v>
      </c>
      <c r="O159" s="519">
        <f t="shared" si="58"/>
        <v>2662.0789999999997</v>
      </c>
      <c r="P159" s="521">
        <f t="shared" si="58"/>
        <v>236091920</v>
      </c>
      <c r="Q159" s="498"/>
      <c r="R159" s="498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</row>
    <row r="160" spans="1:28" s="499" customFormat="1" ht="21" customHeight="1">
      <c r="A160" s="795"/>
      <c r="B160" s="502" t="s">
        <v>622</v>
      </c>
      <c r="C160" s="797" t="s">
        <v>623</v>
      </c>
      <c r="D160" s="797"/>
      <c r="E160" s="503">
        <f t="shared" ref="E160:H163" si="59">SUM(I160,M160)</f>
        <v>1</v>
      </c>
      <c r="F160" s="503">
        <f t="shared" si="59"/>
        <v>13.7</v>
      </c>
      <c r="G160" s="503">
        <f t="shared" si="59"/>
        <v>0</v>
      </c>
      <c r="H160" s="504">
        <f t="shared" si="59"/>
        <v>0</v>
      </c>
      <c r="I160" s="519">
        <v>1</v>
      </c>
      <c r="J160" s="519">
        <v>13.7</v>
      </c>
      <c r="K160" s="519">
        <v>0</v>
      </c>
      <c r="L160" s="520">
        <v>0</v>
      </c>
      <c r="M160" s="519">
        <v>0</v>
      </c>
      <c r="N160" s="519">
        <v>0</v>
      </c>
      <c r="O160" s="519">
        <v>0</v>
      </c>
      <c r="P160" s="505">
        <v>0</v>
      </c>
      <c r="Q160" s="498"/>
      <c r="R160" s="498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</row>
    <row r="161" spans="1:28" s="538" customFormat="1" ht="21" customHeight="1">
      <c r="A161" s="795"/>
      <c r="B161" s="502" t="s">
        <v>624</v>
      </c>
      <c r="C161" s="797" t="s">
        <v>625</v>
      </c>
      <c r="D161" s="797"/>
      <c r="E161" s="503">
        <f t="shared" si="59"/>
        <v>0</v>
      </c>
      <c r="F161" s="503">
        <f t="shared" si="59"/>
        <v>0</v>
      </c>
      <c r="G161" s="503">
        <f t="shared" si="59"/>
        <v>0</v>
      </c>
      <c r="H161" s="504">
        <f t="shared" si="59"/>
        <v>0</v>
      </c>
      <c r="I161" s="519">
        <v>0</v>
      </c>
      <c r="J161" s="519">
        <v>0</v>
      </c>
      <c r="K161" s="519">
        <v>0</v>
      </c>
      <c r="L161" s="520">
        <v>0</v>
      </c>
      <c r="M161" s="519">
        <v>0</v>
      </c>
      <c r="N161" s="519">
        <v>0</v>
      </c>
      <c r="O161" s="519">
        <v>0</v>
      </c>
      <c r="P161" s="505">
        <v>0</v>
      </c>
      <c r="Q161" s="498"/>
      <c r="R161" s="498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</row>
    <row r="162" spans="1:28" s="538" customFormat="1" ht="21" customHeight="1">
      <c r="A162" s="795"/>
      <c r="B162" s="502" t="s">
        <v>467</v>
      </c>
      <c r="C162" s="797" t="s">
        <v>626</v>
      </c>
      <c r="D162" s="797"/>
      <c r="E162" s="503">
        <f t="shared" si="59"/>
        <v>380</v>
      </c>
      <c r="F162" s="503">
        <f t="shared" si="59"/>
        <v>1584551.3700000017</v>
      </c>
      <c r="G162" s="503">
        <f t="shared" si="59"/>
        <v>1341476.4487499997</v>
      </c>
      <c r="H162" s="504">
        <f t="shared" si="59"/>
        <v>136858360254</v>
      </c>
      <c r="I162" s="519">
        <v>359</v>
      </c>
      <c r="J162" s="519">
        <v>1576191.8600000017</v>
      </c>
      <c r="K162" s="519">
        <v>1338814.3697499998</v>
      </c>
      <c r="L162" s="520">
        <v>136622268334</v>
      </c>
      <c r="M162" s="519">
        <v>21</v>
      </c>
      <c r="N162" s="519">
        <v>8359.51</v>
      </c>
      <c r="O162" s="519">
        <v>2662.0789999999997</v>
      </c>
      <c r="P162" s="521">
        <v>236091920</v>
      </c>
      <c r="Q162" s="498"/>
      <c r="R162" s="498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</row>
    <row r="163" spans="1:28" s="499" customFormat="1" ht="30" customHeight="1" thickBot="1">
      <c r="A163" s="540" t="s">
        <v>627</v>
      </c>
      <c r="B163" s="785" t="s">
        <v>628</v>
      </c>
      <c r="C163" s="785"/>
      <c r="D163" s="785"/>
      <c r="E163" s="509">
        <f t="shared" si="59"/>
        <v>635</v>
      </c>
      <c r="F163" s="509">
        <f t="shared" si="59"/>
        <v>1625055.4400000004</v>
      </c>
      <c r="G163" s="509">
        <f t="shared" si="59"/>
        <v>422957.55099999992</v>
      </c>
      <c r="H163" s="510">
        <f t="shared" si="59"/>
        <v>8145238262</v>
      </c>
      <c r="I163" s="509">
        <v>112</v>
      </c>
      <c r="J163" s="509">
        <v>1286565.8300000008</v>
      </c>
      <c r="K163" s="509">
        <v>418516.85299999994</v>
      </c>
      <c r="L163" s="510">
        <v>7717947602</v>
      </c>
      <c r="M163" s="509">
        <v>523</v>
      </c>
      <c r="N163" s="509">
        <v>338489.60999999969</v>
      </c>
      <c r="O163" s="509">
        <v>4440.6980000000003</v>
      </c>
      <c r="P163" s="511">
        <v>427290660</v>
      </c>
      <c r="Q163" s="498"/>
      <c r="R163" s="498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</row>
    <row r="164" spans="1:28" ht="15" customHeight="1">
      <c r="D164" s="547"/>
      <c r="E164" s="548"/>
      <c r="F164" s="548"/>
      <c r="G164" s="548"/>
      <c r="H164" s="549"/>
      <c r="I164" s="548"/>
      <c r="J164" s="548"/>
      <c r="K164" s="548"/>
      <c r="L164" s="549"/>
      <c r="M164" s="548"/>
      <c r="N164" s="548"/>
      <c r="O164" s="548"/>
      <c r="P164" s="549"/>
    </row>
    <row r="165" spans="1:28" ht="15" customHeight="1">
      <c r="D165" s="547"/>
      <c r="E165" s="548"/>
      <c r="F165" s="548"/>
      <c r="G165" s="548"/>
      <c r="H165" s="549"/>
      <c r="I165" s="548"/>
      <c r="J165" s="548"/>
      <c r="K165" s="548"/>
      <c r="L165" s="549"/>
      <c r="M165" s="548"/>
      <c r="N165" s="548"/>
      <c r="O165" s="548"/>
      <c r="P165" s="549"/>
    </row>
    <row r="166" spans="1:28" ht="15" customHeight="1">
      <c r="D166" s="547"/>
      <c r="E166" s="548"/>
      <c r="F166" s="548"/>
      <c r="G166" s="548"/>
      <c r="H166" s="549"/>
      <c r="I166" s="548"/>
      <c r="J166" s="548"/>
      <c r="K166" s="548"/>
      <c r="L166" s="549"/>
      <c r="M166" s="548"/>
      <c r="N166" s="548"/>
      <c r="O166" s="548"/>
      <c r="P166" s="549"/>
    </row>
    <row r="167" spans="1:28" ht="29.25" customHeight="1">
      <c r="D167" s="547"/>
      <c r="E167" s="548"/>
      <c r="F167" s="548"/>
      <c r="G167" s="548"/>
      <c r="H167" s="549"/>
      <c r="I167" s="548"/>
      <c r="J167" s="548"/>
      <c r="K167" s="548"/>
      <c r="L167" s="549"/>
      <c r="M167" s="548"/>
      <c r="N167" s="548"/>
      <c r="O167" s="548"/>
      <c r="P167" s="549"/>
    </row>
    <row r="168" spans="1:28" ht="15" customHeight="1">
      <c r="D168" s="547"/>
      <c r="E168" s="548"/>
      <c r="F168" s="548"/>
      <c r="G168" s="548"/>
      <c r="H168" s="549"/>
      <c r="I168" s="548"/>
      <c r="J168" s="548"/>
      <c r="K168" s="548"/>
      <c r="L168" s="549"/>
      <c r="M168" s="548"/>
      <c r="N168" s="548"/>
      <c r="O168" s="548"/>
      <c r="P168" s="549"/>
    </row>
    <row r="169" spans="1:28" ht="15" customHeight="1">
      <c r="D169" s="547"/>
      <c r="E169" s="548"/>
      <c r="F169" s="548"/>
      <c r="G169" s="548"/>
      <c r="H169" s="549"/>
      <c r="I169" s="548"/>
      <c r="J169" s="548"/>
      <c r="K169" s="548"/>
      <c r="L169" s="549"/>
      <c r="M169" s="548"/>
      <c r="N169" s="548"/>
      <c r="O169" s="548"/>
      <c r="P169" s="549"/>
    </row>
    <row r="170" spans="1:28" ht="15" customHeight="1">
      <c r="D170" s="547"/>
      <c r="E170" s="548"/>
      <c r="F170" s="548"/>
      <c r="G170" s="548"/>
      <c r="H170" s="549"/>
      <c r="I170" s="548"/>
      <c r="J170" s="548"/>
      <c r="K170" s="548"/>
      <c r="L170" s="549"/>
      <c r="M170" s="548"/>
      <c r="N170" s="548"/>
      <c r="O170" s="548"/>
      <c r="P170" s="549"/>
    </row>
    <row r="171" spans="1:28" ht="15" customHeight="1">
      <c r="D171" s="547"/>
      <c r="E171" s="548"/>
      <c r="F171" s="548"/>
      <c r="G171" s="548"/>
      <c r="H171" s="549"/>
      <c r="I171" s="548"/>
      <c r="J171" s="548"/>
      <c r="K171" s="548"/>
      <c r="L171" s="549"/>
      <c r="M171" s="548"/>
      <c r="N171" s="548"/>
      <c r="O171" s="548"/>
      <c r="P171" s="549"/>
    </row>
    <row r="172" spans="1:28" ht="15" customHeight="1">
      <c r="D172" s="547"/>
      <c r="E172" s="548"/>
      <c r="F172" s="548"/>
      <c r="G172" s="548"/>
      <c r="H172" s="549"/>
      <c r="I172" s="548"/>
      <c r="J172" s="548"/>
      <c r="K172" s="548"/>
      <c r="L172" s="549"/>
      <c r="M172" s="548"/>
      <c r="N172" s="548"/>
      <c r="O172" s="548"/>
      <c r="P172" s="549"/>
    </row>
    <row r="173" spans="1:28" ht="15" customHeight="1">
      <c r="D173" s="547"/>
      <c r="E173" s="548"/>
      <c r="F173" s="548"/>
      <c r="G173" s="548"/>
      <c r="H173" s="549"/>
      <c r="I173" s="548"/>
      <c r="J173" s="548"/>
      <c r="K173" s="548"/>
      <c r="L173" s="549"/>
      <c r="M173" s="548"/>
      <c r="N173" s="548"/>
      <c r="O173" s="548"/>
      <c r="P173" s="549"/>
    </row>
    <row r="174" spans="1:28" ht="15" customHeight="1">
      <c r="D174" s="547"/>
      <c r="E174" s="548"/>
      <c r="F174" s="548"/>
      <c r="G174" s="548"/>
      <c r="H174" s="549"/>
      <c r="I174" s="548"/>
      <c r="J174" s="548"/>
      <c r="K174" s="548"/>
      <c r="L174" s="549"/>
      <c r="M174" s="548"/>
      <c r="N174" s="548"/>
      <c r="O174" s="548"/>
      <c r="P174" s="549"/>
    </row>
    <row r="175" spans="1:28" ht="15" customHeight="1">
      <c r="D175" s="547"/>
    </row>
    <row r="176" spans="1:28" ht="15" customHeight="1">
      <c r="D176" s="547"/>
    </row>
    <row r="177" spans="4:4" ht="15" customHeight="1">
      <c r="D177" s="547"/>
    </row>
    <row r="178" spans="4:4" ht="15" customHeight="1">
      <c r="D178" s="547"/>
    </row>
    <row r="179" spans="4:4" ht="15" customHeight="1">
      <c r="D179" s="547"/>
    </row>
    <row r="180" spans="4:4" ht="15" customHeight="1">
      <c r="D180" s="547"/>
    </row>
    <row r="181" spans="4:4" ht="15" customHeight="1">
      <c r="D181" s="547"/>
    </row>
    <row r="182" spans="4:4" ht="15" customHeight="1">
      <c r="D182" s="547"/>
    </row>
    <row r="183" spans="4:4" ht="15" customHeight="1">
      <c r="D183" s="547"/>
    </row>
    <row r="184" spans="4:4" ht="15" customHeight="1">
      <c r="D184" s="547"/>
    </row>
    <row r="185" spans="4:4" ht="15" customHeight="1">
      <c r="D185" s="547"/>
    </row>
    <row r="186" spans="4:4" ht="15" customHeight="1">
      <c r="D186" s="547"/>
    </row>
    <row r="187" spans="4:4" ht="15" customHeight="1">
      <c r="D187" s="547"/>
    </row>
    <row r="188" spans="4:4" ht="15" customHeight="1">
      <c r="D188" s="547"/>
    </row>
    <row r="189" spans="4:4" ht="15" customHeight="1">
      <c r="D189" s="547"/>
    </row>
    <row r="190" spans="4:4" ht="15" customHeight="1">
      <c r="D190" s="547"/>
    </row>
    <row r="191" spans="4:4" ht="15" customHeight="1">
      <c r="D191" s="547"/>
    </row>
    <row r="192" spans="4:4" ht="15" customHeight="1">
      <c r="D192" s="547"/>
    </row>
    <row r="193" spans="4:4" ht="15" customHeight="1">
      <c r="D193" s="547"/>
    </row>
    <row r="194" spans="4:4" ht="15" customHeight="1">
      <c r="D194" s="547"/>
    </row>
    <row r="195" spans="4:4" ht="15" customHeight="1">
      <c r="D195" s="547"/>
    </row>
    <row r="196" spans="4:4" ht="15" customHeight="1">
      <c r="D196" s="547"/>
    </row>
    <row r="197" spans="4:4" ht="15" customHeight="1">
      <c r="D197" s="547"/>
    </row>
    <row r="198" spans="4:4" ht="15" customHeight="1">
      <c r="D198" s="547"/>
    </row>
    <row r="199" spans="4:4" ht="15" customHeight="1">
      <c r="D199" s="547"/>
    </row>
    <row r="200" spans="4:4" ht="15" customHeight="1">
      <c r="D200" s="547"/>
    </row>
    <row r="201" spans="4:4" ht="15" customHeight="1">
      <c r="D201" s="547"/>
    </row>
    <row r="202" spans="4:4" ht="15" customHeight="1">
      <c r="D202" s="547"/>
    </row>
    <row r="203" spans="4:4" ht="15" customHeight="1">
      <c r="D203" s="547"/>
    </row>
    <row r="204" spans="4:4" ht="15" customHeight="1">
      <c r="D204" s="547"/>
    </row>
    <row r="205" spans="4:4" ht="15" customHeight="1">
      <c r="D205" s="547"/>
    </row>
    <row r="206" spans="4:4" ht="15" customHeight="1">
      <c r="D206" s="547"/>
    </row>
    <row r="207" spans="4:4" ht="15" customHeight="1">
      <c r="D207" s="547"/>
    </row>
    <row r="208" spans="4:4" ht="15" customHeight="1">
      <c r="D208" s="547"/>
    </row>
    <row r="209" spans="4:4" ht="15" customHeight="1">
      <c r="D209" s="547"/>
    </row>
    <row r="210" spans="4:4" ht="15" customHeight="1">
      <c r="D210" s="547"/>
    </row>
    <row r="211" spans="4:4" ht="15" customHeight="1">
      <c r="D211" s="547"/>
    </row>
    <row r="212" spans="4:4" ht="15" customHeight="1">
      <c r="D212" s="547"/>
    </row>
    <row r="213" spans="4:4" ht="15" customHeight="1">
      <c r="D213" s="547"/>
    </row>
    <row r="214" spans="4:4" ht="15" customHeight="1">
      <c r="D214" s="547"/>
    </row>
    <row r="215" spans="4:4" ht="15" customHeight="1">
      <c r="D215" s="547"/>
    </row>
    <row r="216" spans="4:4" ht="15" customHeight="1">
      <c r="D216" s="547"/>
    </row>
    <row r="217" spans="4:4" ht="15" customHeight="1">
      <c r="D217" s="547"/>
    </row>
    <row r="218" spans="4:4" ht="15" customHeight="1">
      <c r="D218" s="547"/>
    </row>
    <row r="219" spans="4:4" ht="15" customHeight="1">
      <c r="D219" s="547"/>
    </row>
    <row r="220" spans="4:4" ht="15" customHeight="1">
      <c r="D220" s="547"/>
    </row>
    <row r="221" spans="4:4" ht="15" customHeight="1">
      <c r="D221" s="547"/>
    </row>
    <row r="222" spans="4:4" ht="15" customHeight="1">
      <c r="D222" s="547"/>
    </row>
    <row r="223" spans="4:4" ht="15" customHeight="1">
      <c r="D223" s="547"/>
    </row>
    <row r="224" spans="4:4" ht="15" customHeight="1">
      <c r="D224" s="547"/>
    </row>
    <row r="225" spans="4:4" ht="15" customHeight="1">
      <c r="D225" s="547"/>
    </row>
    <row r="226" spans="4:4" ht="15" customHeight="1">
      <c r="D226" s="547"/>
    </row>
    <row r="227" spans="4:4" ht="15" customHeight="1">
      <c r="D227" s="547"/>
    </row>
    <row r="228" spans="4:4" ht="15" customHeight="1">
      <c r="D228" s="547"/>
    </row>
    <row r="229" spans="4:4" ht="15" customHeight="1">
      <c r="D229" s="547"/>
    </row>
    <row r="230" spans="4:4" ht="15" customHeight="1">
      <c r="D230" s="547"/>
    </row>
    <row r="231" spans="4:4" ht="15" customHeight="1">
      <c r="D231" s="547"/>
    </row>
    <row r="232" spans="4:4" ht="15" customHeight="1">
      <c r="D232" s="547"/>
    </row>
    <row r="233" spans="4:4" ht="15" customHeight="1">
      <c r="D233" s="547"/>
    </row>
    <row r="234" spans="4:4" ht="15" customHeight="1">
      <c r="D234" s="547"/>
    </row>
    <row r="235" spans="4:4" ht="15" customHeight="1">
      <c r="D235" s="547"/>
    </row>
    <row r="236" spans="4:4" ht="15" customHeight="1">
      <c r="D236" s="547"/>
    </row>
    <row r="237" spans="4:4" ht="15" customHeight="1"/>
    <row r="238" spans="4:4" ht="15" customHeight="1"/>
    <row r="239" spans="4:4" ht="15" customHeight="1"/>
    <row r="240" spans="4:4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</sheetData>
  <mergeCells count="160">
    <mergeCell ref="A14:A18"/>
    <mergeCell ref="B14:D14"/>
    <mergeCell ref="C15:D15"/>
    <mergeCell ref="C16:D16"/>
    <mergeCell ref="C17:D17"/>
    <mergeCell ref="C18:D18"/>
    <mergeCell ref="A5:D6"/>
    <mergeCell ref="I28:L28"/>
    <mergeCell ref="M28:P28"/>
    <mergeCell ref="E5:H5"/>
    <mergeCell ref="I5:L5"/>
    <mergeCell ref="M5:P5"/>
    <mergeCell ref="A7:D7"/>
    <mergeCell ref="A8:A13"/>
    <mergeCell ref="B8:D8"/>
    <mergeCell ref="C9:D9"/>
    <mergeCell ref="C10:D10"/>
    <mergeCell ref="C11:D11"/>
    <mergeCell ref="C12:D12"/>
    <mergeCell ref="C13:D13"/>
    <mergeCell ref="A30:A39"/>
    <mergeCell ref="B30:B34"/>
    <mergeCell ref="C30:D30"/>
    <mergeCell ref="B36:B39"/>
    <mergeCell ref="C36:D36"/>
    <mergeCell ref="A19:A25"/>
    <mergeCell ref="B19:D19"/>
    <mergeCell ref="B20:B25"/>
    <mergeCell ref="C20:D20"/>
    <mergeCell ref="A26:H26"/>
    <mergeCell ref="A28:D29"/>
    <mergeCell ref="E28:H28"/>
    <mergeCell ref="A40:A43"/>
    <mergeCell ref="B40:D40"/>
    <mergeCell ref="C41:D41"/>
    <mergeCell ref="C42:D42"/>
    <mergeCell ref="C43:D43"/>
    <mergeCell ref="A44:A54"/>
    <mergeCell ref="B44:D44"/>
    <mergeCell ref="B45:B54"/>
    <mergeCell ref="C45:D45"/>
    <mergeCell ref="A56:D57"/>
    <mergeCell ref="E56:H56"/>
    <mergeCell ref="I56:L56"/>
    <mergeCell ref="M56:P56"/>
    <mergeCell ref="A58:A62"/>
    <mergeCell ref="B58:B60"/>
    <mergeCell ref="C58:D58"/>
    <mergeCell ref="C61:D61"/>
    <mergeCell ref="C62:D62"/>
    <mergeCell ref="A63:A65"/>
    <mergeCell ref="B63:D63"/>
    <mergeCell ref="C64:D64"/>
    <mergeCell ref="C65:D65"/>
    <mergeCell ref="A66:A71"/>
    <mergeCell ref="B66:D66"/>
    <mergeCell ref="C67:D67"/>
    <mergeCell ref="C68:D68"/>
    <mergeCell ref="C69:D69"/>
    <mergeCell ref="C70:D70"/>
    <mergeCell ref="A78:D79"/>
    <mergeCell ref="E78:H78"/>
    <mergeCell ref="I78:L78"/>
    <mergeCell ref="M78:P78"/>
    <mergeCell ref="A80:A83"/>
    <mergeCell ref="B80:D80"/>
    <mergeCell ref="B81:B82"/>
    <mergeCell ref="C83:D83"/>
    <mergeCell ref="C71:D71"/>
    <mergeCell ref="A72:A76"/>
    <mergeCell ref="B72:D72"/>
    <mergeCell ref="C73:D73"/>
    <mergeCell ref="C74:D74"/>
    <mergeCell ref="C75:D75"/>
    <mergeCell ref="C76:D76"/>
    <mergeCell ref="A89:A94"/>
    <mergeCell ref="B89:D89"/>
    <mergeCell ref="C90:D90"/>
    <mergeCell ref="C91:D91"/>
    <mergeCell ref="C92:D92"/>
    <mergeCell ref="C93:D93"/>
    <mergeCell ref="C94:D94"/>
    <mergeCell ref="A84:A88"/>
    <mergeCell ref="B84:D84"/>
    <mergeCell ref="C85:D85"/>
    <mergeCell ref="C86:D86"/>
    <mergeCell ref="C87:D87"/>
    <mergeCell ref="C88:D88"/>
    <mergeCell ref="I102:L102"/>
    <mergeCell ref="M102:P102"/>
    <mergeCell ref="A104:A106"/>
    <mergeCell ref="B104:D104"/>
    <mergeCell ref="C105:D105"/>
    <mergeCell ref="C106:D106"/>
    <mergeCell ref="B95:D95"/>
    <mergeCell ref="C96:D96"/>
    <mergeCell ref="A97:A99"/>
    <mergeCell ref="B97:D97"/>
    <mergeCell ref="C98:D98"/>
    <mergeCell ref="C99:D99"/>
    <mergeCell ref="A107:A116"/>
    <mergeCell ref="B107:D107"/>
    <mergeCell ref="B108:B113"/>
    <mergeCell ref="C108:D108"/>
    <mergeCell ref="B114:B116"/>
    <mergeCell ref="C114:D114"/>
    <mergeCell ref="B100:D100"/>
    <mergeCell ref="A102:D103"/>
    <mergeCell ref="E102:H102"/>
    <mergeCell ref="M128:P128"/>
    <mergeCell ref="A130:A132"/>
    <mergeCell ref="B130:D130"/>
    <mergeCell ref="C131:D131"/>
    <mergeCell ref="C132:D132"/>
    <mergeCell ref="A117:A126"/>
    <mergeCell ref="B117:D117"/>
    <mergeCell ref="B118:B122"/>
    <mergeCell ref="C118:D118"/>
    <mergeCell ref="B123:B126"/>
    <mergeCell ref="C123:D123"/>
    <mergeCell ref="A133:A138"/>
    <mergeCell ref="B133:D133"/>
    <mergeCell ref="B134:B136"/>
    <mergeCell ref="C134:D134"/>
    <mergeCell ref="C137:D137"/>
    <mergeCell ref="C138:D138"/>
    <mergeCell ref="A128:D129"/>
    <mergeCell ref="E128:H128"/>
    <mergeCell ref="I128:L128"/>
    <mergeCell ref="A139:A142"/>
    <mergeCell ref="B139:D139"/>
    <mergeCell ref="C140:D140"/>
    <mergeCell ref="C141:D141"/>
    <mergeCell ref="C142:D142"/>
    <mergeCell ref="A143:A145"/>
    <mergeCell ref="B143:D143"/>
    <mergeCell ref="C144:D144"/>
    <mergeCell ref="C145:D145"/>
    <mergeCell ref="A151:A154"/>
    <mergeCell ref="B151:D151"/>
    <mergeCell ref="C152:D152"/>
    <mergeCell ref="C153:D153"/>
    <mergeCell ref="C154:D154"/>
    <mergeCell ref="B155:D155"/>
    <mergeCell ref="A146:A149"/>
    <mergeCell ref="B146:D146"/>
    <mergeCell ref="C147:D147"/>
    <mergeCell ref="C148:D148"/>
    <mergeCell ref="C149:D149"/>
    <mergeCell ref="B150:D150"/>
    <mergeCell ref="B163:D163"/>
    <mergeCell ref="A157:D158"/>
    <mergeCell ref="E157:H157"/>
    <mergeCell ref="I157:L157"/>
    <mergeCell ref="M157:P157"/>
    <mergeCell ref="A159:A162"/>
    <mergeCell ref="B159:D159"/>
    <mergeCell ref="C160:D160"/>
    <mergeCell ref="C161:D161"/>
    <mergeCell ref="C162:D162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78" firstPageNumber="22" orientation="landscape" r:id="rId1"/>
  <headerFooter differentOddEven="1" scaleWithDoc="0" alignWithMargins="0">
    <oddFooter>&amp;L&amp;9Ⅲ.부록&amp;C-&amp;P--&amp;R &amp;9 1. 업체현황(폐기물 처리업 허가업체 현황-코드별 분류)</oddFooter>
    <evenHeader>&amp;L&amp;9Ⅲ.부록&amp;C-&amp;P--&amp;R&amp;9 1. 업체현황(폐기물 처리업 허가업체 현황-코드별 분류)</evenHeader>
  </headerFooter>
  <rowBreaks count="4" manualBreakCount="4">
    <brk id="27" max="15" man="1"/>
    <brk id="55" max="15" man="1"/>
    <brk id="77" max="15" man="1"/>
    <brk id="10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view="pageBreakPreview" zoomScaleSheetLayoutView="100" workbookViewId="0"/>
  </sheetViews>
  <sheetFormatPr defaultRowHeight="11.25"/>
  <cols>
    <col min="1" max="1" width="21.77734375" style="551" customWidth="1"/>
    <col min="2" max="2" width="9" style="551" customWidth="1"/>
    <col min="3" max="4" width="9.33203125" style="551" customWidth="1"/>
    <col min="5" max="5" width="11.77734375" style="552" customWidth="1"/>
    <col min="6" max="6" width="9" style="551" customWidth="1"/>
    <col min="7" max="8" width="9.33203125" style="551" customWidth="1"/>
    <col min="9" max="9" width="11.77734375" style="552" customWidth="1"/>
    <col min="10" max="10" width="9" style="551" customWidth="1"/>
    <col min="11" max="12" width="9.33203125" style="551" customWidth="1"/>
    <col min="13" max="13" width="11.77734375" style="552" customWidth="1"/>
    <col min="14" max="14" width="12.6640625" style="551" customWidth="1"/>
    <col min="15" max="16384" width="8.88671875" style="553"/>
  </cols>
  <sheetData>
    <row r="1" spans="1:26" ht="8.25" customHeight="1"/>
    <row r="2" spans="1:26" s="556" customFormat="1" ht="24.95" customHeight="1">
      <c r="A2" s="75" t="s">
        <v>629</v>
      </c>
      <c r="B2" s="46"/>
      <c r="C2" s="47"/>
      <c r="D2" s="47"/>
      <c r="E2" s="554"/>
      <c r="F2" s="47"/>
      <c r="G2" s="47"/>
      <c r="H2" s="47"/>
      <c r="I2" s="554"/>
      <c r="J2" s="47"/>
      <c r="K2" s="47"/>
      <c r="L2" s="47"/>
      <c r="M2" s="554"/>
      <c r="N2" s="555"/>
    </row>
    <row r="3" spans="1:26" s="559" customFormat="1" ht="6" customHeight="1" thickBot="1">
      <c r="A3" s="46"/>
      <c r="B3" s="381"/>
      <c r="C3" s="48"/>
      <c r="D3" s="48"/>
      <c r="E3" s="557"/>
      <c r="F3" s="48"/>
      <c r="G3" s="48"/>
      <c r="H3" s="48"/>
      <c r="I3" s="557"/>
      <c r="J3" s="48"/>
      <c r="K3" s="48"/>
      <c r="L3" s="48"/>
      <c r="M3" s="557"/>
      <c r="N3" s="558"/>
    </row>
    <row r="4" spans="1:26" s="560" customFormat="1" ht="17.100000000000001" customHeight="1">
      <c r="A4" s="821" t="s">
        <v>630</v>
      </c>
      <c r="B4" s="823" t="s">
        <v>426</v>
      </c>
      <c r="C4" s="823"/>
      <c r="D4" s="823"/>
      <c r="E4" s="823"/>
      <c r="F4" s="823" t="s">
        <v>631</v>
      </c>
      <c r="G4" s="823"/>
      <c r="H4" s="823"/>
      <c r="I4" s="823"/>
      <c r="J4" s="823" t="s">
        <v>632</v>
      </c>
      <c r="K4" s="823"/>
      <c r="L4" s="823"/>
      <c r="M4" s="824"/>
    </row>
    <row r="5" spans="1:26" s="560" customFormat="1" ht="45" customHeight="1" thickBot="1">
      <c r="A5" s="822"/>
      <c r="B5" s="561" t="s">
        <v>421</v>
      </c>
      <c r="C5" s="561" t="s">
        <v>633</v>
      </c>
      <c r="D5" s="561" t="s">
        <v>423</v>
      </c>
      <c r="E5" s="562" t="s">
        <v>634</v>
      </c>
      <c r="F5" s="561" t="s">
        <v>421</v>
      </c>
      <c r="G5" s="561" t="s">
        <v>633</v>
      </c>
      <c r="H5" s="561" t="s">
        <v>423</v>
      </c>
      <c r="I5" s="562" t="s">
        <v>634</v>
      </c>
      <c r="J5" s="561" t="s">
        <v>421</v>
      </c>
      <c r="K5" s="561" t="s">
        <v>633</v>
      </c>
      <c r="L5" s="561" t="s">
        <v>423</v>
      </c>
      <c r="M5" s="563" t="s">
        <v>634</v>
      </c>
    </row>
    <row r="6" spans="1:26" s="559" customFormat="1" ht="17.100000000000001" customHeight="1" thickBot="1">
      <c r="A6" s="564" t="s">
        <v>426</v>
      </c>
      <c r="B6" s="565">
        <f t="shared" ref="B6:M6" si="0">SUM(B7:B34)</f>
        <v>8139</v>
      </c>
      <c r="C6" s="565">
        <f t="shared" si="0"/>
        <v>41933950.989999995</v>
      </c>
      <c r="D6" s="565">
        <f t="shared" si="0"/>
        <v>28509375.439610001</v>
      </c>
      <c r="E6" s="566">
        <f t="shared" si="0"/>
        <v>4964969932949</v>
      </c>
      <c r="F6" s="565">
        <f t="shared" si="0"/>
        <v>6088</v>
      </c>
      <c r="G6" s="565">
        <f t="shared" si="0"/>
        <v>32613331.25</v>
      </c>
      <c r="H6" s="565">
        <f t="shared" si="0"/>
        <v>21561692.428710002</v>
      </c>
      <c r="I6" s="566">
        <f t="shared" si="0"/>
        <v>3831348845179</v>
      </c>
      <c r="J6" s="565">
        <f t="shared" si="0"/>
        <v>2051</v>
      </c>
      <c r="K6" s="565">
        <f t="shared" si="0"/>
        <v>9320619.7400000002</v>
      </c>
      <c r="L6" s="565">
        <f t="shared" si="0"/>
        <v>6947683.0109000001</v>
      </c>
      <c r="M6" s="567">
        <f t="shared" si="0"/>
        <v>1133621087770</v>
      </c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s="559" customFormat="1" ht="17.100000000000001" customHeight="1" thickTop="1">
      <c r="A7" s="568" t="s">
        <v>311</v>
      </c>
      <c r="B7" s="500">
        <f t="shared" ref="B7:E22" si="1">SUM(F7,J7)</f>
        <v>159</v>
      </c>
      <c r="C7" s="500">
        <f t="shared" si="1"/>
        <v>740359.8899999999</v>
      </c>
      <c r="D7" s="500">
        <f t="shared" si="1"/>
        <v>364192.08850000001</v>
      </c>
      <c r="E7" s="501">
        <f t="shared" si="1"/>
        <v>173181330227</v>
      </c>
      <c r="F7" s="500">
        <v>120</v>
      </c>
      <c r="G7" s="500">
        <v>666415.71</v>
      </c>
      <c r="H7" s="500">
        <v>313653.66649999999</v>
      </c>
      <c r="I7" s="501">
        <v>172855646527</v>
      </c>
      <c r="J7" s="500">
        <v>39</v>
      </c>
      <c r="K7" s="500">
        <v>73944.179999999993</v>
      </c>
      <c r="L7" s="500">
        <v>50538.421999999999</v>
      </c>
      <c r="M7" s="569">
        <v>325683700</v>
      </c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s="559" customFormat="1" ht="17.100000000000001" customHeight="1">
      <c r="A8" s="570" t="s">
        <v>312</v>
      </c>
      <c r="B8" s="503">
        <f t="shared" si="1"/>
        <v>24</v>
      </c>
      <c r="C8" s="503">
        <f t="shared" si="1"/>
        <v>27873.24</v>
      </c>
      <c r="D8" s="503">
        <f t="shared" si="1"/>
        <v>16080.316000000001</v>
      </c>
      <c r="E8" s="504">
        <f t="shared" si="1"/>
        <v>4033928153</v>
      </c>
      <c r="F8" s="503">
        <v>24</v>
      </c>
      <c r="G8" s="503">
        <v>27873.24</v>
      </c>
      <c r="H8" s="503">
        <v>16080.316000000001</v>
      </c>
      <c r="I8" s="504">
        <v>4033928153</v>
      </c>
      <c r="J8" s="503">
        <v>0</v>
      </c>
      <c r="K8" s="503">
        <v>0</v>
      </c>
      <c r="L8" s="503">
        <v>0</v>
      </c>
      <c r="M8" s="505">
        <v>0</v>
      </c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s="572" customFormat="1" ht="17.100000000000001" customHeight="1">
      <c r="A9" s="571" t="s">
        <v>313</v>
      </c>
      <c r="B9" s="503">
        <f t="shared" si="1"/>
        <v>595</v>
      </c>
      <c r="C9" s="503">
        <f t="shared" si="1"/>
        <v>657862.88</v>
      </c>
      <c r="D9" s="503">
        <f t="shared" si="1"/>
        <v>423251.902</v>
      </c>
      <c r="E9" s="504">
        <f t="shared" si="1"/>
        <v>412200727190</v>
      </c>
      <c r="F9" s="503">
        <v>561</v>
      </c>
      <c r="G9" s="503">
        <v>646066.93000000005</v>
      </c>
      <c r="H9" s="503">
        <v>416876.413</v>
      </c>
      <c r="I9" s="504">
        <v>405141259788</v>
      </c>
      <c r="J9" s="503">
        <v>34</v>
      </c>
      <c r="K9" s="503">
        <v>11795.95</v>
      </c>
      <c r="L9" s="503">
        <v>6375.4889999999996</v>
      </c>
      <c r="M9" s="505">
        <v>7059467402</v>
      </c>
      <c r="N9" s="559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s="559" customFormat="1" ht="17.100000000000001" customHeight="1">
      <c r="A10" s="570" t="s">
        <v>314</v>
      </c>
      <c r="B10" s="503">
        <f t="shared" si="1"/>
        <v>169</v>
      </c>
      <c r="C10" s="503">
        <f t="shared" si="1"/>
        <v>767440.7699999999</v>
      </c>
      <c r="D10" s="503">
        <f t="shared" si="1"/>
        <v>412094.16320000001</v>
      </c>
      <c r="E10" s="504">
        <f t="shared" si="1"/>
        <v>175531174507</v>
      </c>
      <c r="F10" s="503">
        <v>167</v>
      </c>
      <c r="G10" s="503">
        <v>764380.7</v>
      </c>
      <c r="H10" s="503">
        <v>411504.16320000001</v>
      </c>
      <c r="I10" s="504">
        <v>174959368446</v>
      </c>
      <c r="J10" s="503">
        <v>2</v>
      </c>
      <c r="K10" s="503">
        <v>3060.07</v>
      </c>
      <c r="L10" s="503">
        <v>590</v>
      </c>
      <c r="M10" s="505">
        <v>571806061</v>
      </c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s="559" customFormat="1" ht="17.100000000000001" customHeight="1">
      <c r="A11" s="570" t="s">
        <v>315</v>
      </c>
      <c r="B11" s="503">
        <f t="shared" si="1"/>
        <v>2624</v>
      </c>
      <c r="C11" s="503">
        <f t="shared" si="1"/>
        <v>6716509.4000000004</v>
      </c>
      <c r="D11" s="503">
        <f t="shared" si="1"/>
        <v>4971945.2248999998</v>
      </c>
      <c r="E11" s="504">
        <f t="shared" si="1"/>
        <v>1107822637633</v>
      </c>
      <c r="F11" s="503">
        <v>2406</v>
      </c>
      <c r="G11" s="503">
        <v>6399248.0800000001</v>
      </c>
      <c r="H11" s="503">
        <v>4858667.6509999996</v>
      </c>
      <c r="I11" s="504">
        <v>1065091358422</v>
      </c>
      <c r="J11" s="503">
        <v>218</v>
      </c>
      <c r="K11" s="503">
        <v>317261.32</v>
      </c>
      <c r="L11" s="503">
        <v>113277.5739</v>
      </c>
      <c r="M11" s="505">
        <v>42731279211</v>
      </c>
      <c r="O11" s="525"/>
      <c r="P11" s="525"/>
      <c r="Q11" s="525"/>
      <c r="R11" s="525"/>
      <c r="S11" s="525"/>
      <c r="T11" s="525"/>
      <c r="U11" s="525"/>
      <c r="V11" s="525"/>
      <c r="W11" s="525"/>
      <c r="X11" s="525"/>
      <c r="Y11" s="525"/>
      <c r="Z11" s="525"/>
    </row>
    <row r="12" spans="1:26" s="559" customFormat="1" ht="17.100000000000001" customHeight="1">
      <c r="A12" s="570" t="s">
        <v>635</v>
      </c>
      <c r="B12" s="503">
        <f t="shared" si="1"/>
        <v>0</v>
      </c>
      <c r="C12" s="503">
        <f t="shared" si="1"/>
        <v>0</v>
      </c>
      <c r="D12" s="503">
        <f t="shared" si="1"/>
        <v>0</v>
      </c>
      <c r="E12" s="504">
        <f t="shared" si="1"/>
        <v>0</v>
      </c>
      <c r="F12" s="503">
        <v>0</v>
      </c>
      <c r="G12" s="503">
        <v>0</v>
      </c>
      <c r="H12" s="503">
        <v>0</v>
      </c>
      <c r="I12" s="504">
        <v>0</v>
      </c>
      <c r="J12" s="503">
        <v>0</v>
      </c>
      <c r="K12" s="503">
        <v>0</v>
      </c>
      <c r="L12" s="503">
        <v>0</v>
      </c>
      <c r="M12" s="505">
        <v>0</v>
      </c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s="559" customFormat="1" ht="17.100000000000001" customHeight="1">
      <c r="A13" s="570" t="s">
        <v>316</v>
      </c>
      <c r="B13" s="503">
        <f t="shared" si="1"/>
        <v>182</v>
      </c>
      <c r="C13" s="503">
        <f t="shared" si="1"/>
        <v>4453150.76</v>
      </c>
      <c r="D13" s="503">
        <f t="shared" si="1"/>
        <v>3384456.7220000001</v>
      </c>
      <c r="E13" s="504">
        <f t="shared" si="1"/>
        <v>122189746420</v>
      </c>
      <c r="F13" s="503">
        <v>171</v>
      </c>
      <c r="G13" s="503">
        <v>4380711.68</v>
      </c>
      <c r="H13" s="503">
        <v>3384281.7220000001</v>
      </c>
      <c r="I13" s="504">
        <v>122189746420</v>
      </c>
      <c r="J13" s="503">
        <v>11</v>
      </c>
      <c r="K13" s="503">
        <v>72439.08</v>
      </c>
      <c r="L13" s="503">
        <v>175</v>
      </c>
      <c r="M13" s="505">
        <v>0</v>
      </c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s="559" customFormat="1" ht="17.100000000000001" customHeight="1">
      <c r="A14" s="570" t="s">
        <v>317</v>
      </c>
      <c r="B14" s="503">
        <f t="shared" si="1"/>
        <v>177</v>
      </c>
      <c r="C14" s="503">
        <f t="shared" si="1"/>
        <v>1576987.79</v>
      </c>
      <c r="D14" s="503">
        <f t="shared" si="1"/>
        <v>1646255.2250000001</v>
      </c>
      <c r="E14" s="504">
        <f t="shared" si="1"/>
        <v>280204958304</v>
      </c>
      <c r="F14" s="503">
        <v>174</v>
      </c>
      <c r="G14" s="503">
        <v>1552759.08</v>
      </c>
      <c r="H14" s="503">
        <v>1646213.2250000001</v>
      </c>
      <c r="I14" s="504">
        <v>280137758304</v>
      </c>
      <c r="J14" s="503">
        <v>3</v>
      </c>
      <c r="K14" s="503">
        <v>24228.71</v>
      </c>
      <c r="L14" s="503">
        <v>42</v>
      </c>
      <c r="M14" s="505">
        <v>67200000</v>
      </c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s="559" customFormat="1" ht="17.100000000000001" customHeight="1">
      <c r="A15" s="570" t="s">
        <v>318</v>
      </c>
      <c r="B15" s="503">
        <f t="shared" si="1"/>
        <v>57</v>
      </c>
      <c r="C15" s="503">
        <f t="shared" si="1"/>
        <v>1385171.4400000002</v>
      </c>
      <c r="D15" s="503">
        <f t="shared" si="1"/>
        <v>788978.86</v>
      </c>
      <c r="E15" s="504">
        <f t="shared" si="1"/>
        <v>735475192</v>
      </c>
      <c r="F15" s="503">
        <v>54</v>
      </c>
      <c r="G15" s="503">
        <v>1334772.1000000001</v>
      </c>
      <c r="H15" s="503">
        <v>788978.86</v>
      </c>
      <c r="I15" s="504">
        <v>735475192</v>
      </c>
      <c r="J15" s="503">
        <v>3</v>
      </c>
      <c r="K15" s="503">
        <v>50399.34</v>
      </c>
      <c r="L15" s="503">
        <v>0</v>
      </c>
      <c r="M15" s="505">
        <v>0</v>
      </c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s="559" customFormat="1" ht="17.100000000000001" customHeight="1">
      <c r="A16" s="570" t="s">
        <v>319</v>
      </c>
      <c r="B16" s="503">
        <f t="shared" si="1"/>
        <v>163</v>
      </c>
      <c r="C16" s="503">
        <f t="shared" si="1"/>
        <v>1004725.03</v>
      </c>
      <c r="D16" s="503">
        <f t="shared" si="1"/>
        <v>885056.03320000006</v>
      </c>
      <c r="E16" s="504">
        <f t="shared" si="1"/>
        <v>129361035411</v>
      </c>
      <c r="F16" s="503">
        <v>143</v>
      </c>
      <c r="G16" s="503">
        <v>979850.48</v>
      </c>
      <c r="H16" s="503">
        <v>860371.12320000003</v>
      </c>
      <c r="I16" s="504">
        <v>126915550791</v>
      </c>
      <c r="J16" s="503">
        <v>20</v>
      </c>
      <c r="K16" s="503">
        <v>24874.55</v>
      </c>
      <c r="L16" s="503">
        <v>24684.91</v>
      </c>
      <c r="M16" s="505">
        <v>2445484620</v>
      </c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s="572" customFormat="1" ht="17.100000000000001" customHeight="1">
      <c r="A17" s="571" t="s">
        <v>320</v>
      </c>
      <c r="B17" s="503">
        <f t="shared" si="1"/>
        <v>90</v>
      </c>
      <c r="C17" s="503">
        <f t="shared" si="1"/>
        <v>6793707.3700000001</v>
      </c>
      <c r="D17" s="503">
        <f t="shared" si="1"/>
        <v>3698894.8560000001</v>
      </c>
      <c r="E17" s="504">
        <f t="shared" si="1"/>
        <v>52268860639</v>
      </c>
      <c r="F17" s="503">
        <v>79</v>
      </c>
      <c r="G17" s="503">
        <v>4249141.75</v>
      </c>
      <c r="H17" s="503">
        <v>1952464.5160000001</v>
      </c>
      <c r="I17" s="504">
        <v>42541567279</v>
      </c>
      <c r="J17" s="503">
        <v>11</v>
      </c>
      <c r="K17" s="503">
        <v>2544565.62</v>
      </c>
      <c r="L17" s="503">
        <v>1746430.34</v>
      </c>
      <c r="M17" s="505">
        <v>9727293360</v>
      </c>
      <c r="N17" s="559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s="572" customFormat="1" ht="17.100000000000001" customHeight="1">
      <c r="A18" s="571" t="s">
        <v>636</v>
      </c>
      <c r="B18" s="503">
        <f t="shared" si="1"/>
        <v>0</v>
      </c>
      <c r="C18" s="503">
        <f t="shared" si="1"/>
        <v>0</v>
      </c>
      <c r="D18" s="503">
        <f t="shared" si="1"/>
        <v>0</v>
      </c>
      <c r="E18" s="504">
        <f t="shared" si="1"/>
        <v>0</v>
      </c>
      <c r="F18" s="503">
        <v>0</v>
      </c>
      <c r="G18" s="503">
        <v>0</v>
      </c>
      <c r="H18" s="503">
        <v>0</v>
      </c>
      <c r="I18" s="504">
        <v>0</v>
      </c>
      <c r="J18" s="503">
        <v>0</v>
      </c>
      <c r="K18" s="503">
        <v>0</v>
      </c>
      <c r="L18" s="503">
        <v>0</v>
      </c>
      <c r="M18" s="505">
        <v>0</v>
      </c>
      <c r="N18" s="559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s="559" customFormat="1" ht="17.100000000000001" customHeight="1">
      <c r="A19" s="570" t="s">
        <v>359</v>
      </c>
      <c r="B19" s="503">
        <f t="shared" si="1"/>
        <v>51</v>
      </c>
      <c r="C19" s="503">
        <f t="shared" si="1"/>
        <v>52956.33</v>
      </c>
      <c r="D19" s="503">
        <f t="shared" si="1"/>
        <v>583475.85950000002</v>
      </c>
      <c r="E19" s="504">
        <f t="shared" si="1"/>
        <v>67272937904</v>
      </c>
      <c r="F19" s="503">
        <v>49</v>
      </c>
      <c r="G19" s="503">
        <v>52924.17</v>
      </c>
      <c r="H19" s="503">
        <v>583456.55949999997</v>
      </c>
      <c r="I19" s="504">
        <v>66602937904</v>
      </c>
      <c r="J19" s="503">
        <v>2</v>
      </c>
      <c r="K19" s="503">
        <v>32.159999999999997</v>
      </c>
      <c r="L19" s="503">
        <v>19.3</v>
      </c>
      <c r="M19" s="505">
        <v>670000000</v>
      </c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s="559" customFormat="1" ht="17.100000000000001" customHeight="1">
      <c r="A20" s="570" t="s">
        <v>637</v>
      </c>
      <c r="B20" s="503">
        <f t="shared" si="1"/>
        <v>52</v>
      </c>
      <c r="C20" s="503">
        <f t="shared" si="1"/>
        <v>60560.04</v>
      </c>
      <c r="D20" s="503">
        <f t="shared" si="1"/>
        <v>12606.767390000001</v>
      </c>
      <c r="E20" s="504">
        <f t="shared" si="1"/>
        <v>66011420481</v>
      </c>
      <c r="F20" s="503">
        <v>51</v>
      </c>
      <c r="G20" s="503">
        <v>59836.91</v>
      </c>
      <c r="H20" s="503">
        <v>12360.320390000001</v>
      </c>
      <c r="I20" s="504">
        <v>65856134971</v>
      </c>
      <c r="J20" s="503">
        <v>1</v>
      </c>
      <c r="K20" s="503">
        <v>723.13</v>
      </c>
      <c r="L20" s="503">
        <v>246.447</v>
      </c>
      <c r="M20" s="505">
        <v>155285510</v>
      </c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s="559" customFormat="1" ht="17.100000000000001" customHeight="1">
      <c r="A21" s="570" t="s">
        <v>323</v>
      </c>
      <c r="B21" s="503">
        <f t="shared" si="1"/>
        <v>1</v>
      </c>
      <c r="C21" s="503">
        <f t="shared" si="1"/>
        <v>57</v>
      </c>
      <c r="D21" s="503">
        <f t="shared" si="1"/>
        <v>0</v>
      </c>
      <c r="E21" s="504">
        <f t="shared" si="1"/>
        <v>0</v>
      </c>
      <c r="F21" s="503">
        <v>0</v>
      </c>
      <c r="G21" s="503">
        <v>0</v>
      </c>
      <c r="H21" s="503">
        <v>0</v>
      </c>
      <c r="I21" s="504">
        <v>0</v>
      </c>
      <c r="J21" s="503">
        <v>1</v>
      </c>
      <c r="K21" s="503">
        <v>57</v>
      </c>
      <c r="L21" s="503">
        <v>0</v>
      </c>
      <c r="M21" s="505">
        <v>0</v>
      </c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s="559" customFormat="1" ht="17.100000000000001" customHeight="1">
      <c r="A22" s="570" t="s">
        <v>638</v>
      </c>
      <c r="B22" s="503">
        <f t="shared" si="1"/>
        <v>1</v>
      </c>
      <c r="C22" s="503">
        <f t="shared" si="1"/>
        <v>63.93</v>
      </c>
      <c r="D22" s="503">
        <f t="shared" si="1"/>
        <v>63.93</v>
      </c>
      <c r="E22" s="504">
        <f t="shared" si="1"/>
        <v>20449700</v>
      </c>
      <c r="F22" s="503">
        <v>1</v>
      </c>
      <c r="G22" s="503">
        <v>63.93</v>
      </c>
      <c r="H22" s="503">
        <v>63.93</v>
      </c>
      <c r="I22" s="504">
        <v>20449700</v>
      </c>
      <c r="J22" s="503">
        <v>0</v>
      </c>
      <c r="K22" s="503">
        <v>0</v>
      </c>
      <c r="L22" s="503">
        <v>0</v>
      </c>
      <c r="M22" s="505">
        <v>0</v>
      </c>
      <c r="O22" s="525"/>
      <c r="P22" s="525"/>
      <c r="Q22" s="525"/>
      <c r="R22" s="525"/>
      <c r="S22" s="525"/>
      <c r="T22" s="525"/>
      <c r="U22" s="525"/>
      <c r="V22" s="525"/>
      <c r="W22" s="16"/>
      <c r="X22" s="16"/>
      <c r="Y22" s="16"/>
      <c r="Z22" s="16"/>
    </row>
    <row r="23" spans="1:26" s="559" customFormat="1" ht="17.100000000000001" customHeight="1">
      <c r="A23" s="570" t="s">
        <v>325</v>
      </c>
      <c r="B23" s="503">
        <f t="shared" ref="B23:E33" si="2">SUM(F23,J23)</f>
        <v>641</v>
      </c>
      <c r="C23" s="503">
        <f t="shared" si="2"/>
        <v>5411656.4600000009</v>
      </c>
      <c r="D23" s="503">
        <f t="shared" si="2"/>
        <v>2778369.0419999999</v>
      </c>
      <c r="E23" s="504">
        <f t="shared" si="2"/>
        <v>142737654018</v>
      </c>
      <c r="F23" s="503">
        <v>559</v>
      </c>
      <c r="G23" s="503">
        <v>5088837.7300000004</v>
      </c>
      <c r="H23" s="503">
        <v>2674902.2319999998</v>
      </c>
      <c r="I23" s="504">
        <v>141871867249</v>
      </c>
      <c r="J23" s="503">
        <v>82</v>
      </c>
      <c r="K23" s="503">
        <v>322818.73</v>
      </c>
      <c r="L23" s="503">
        <v>103466.81</v>
      </c>
      <c r="M23" s="505">
        <v>865786769</v>
      </c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s="559" customFormat="1" ht="17.100000000000001" customHeight="1">
      <c r="A24" s="570" t="s">
        <v>326</v>
      </c>
      <c r="B24" s="503">
        <f t="shared" si="2"/>
        <v>144</v>
      </c>
      <c r="C24" s="503">
        <f t="shared" si="2"/>
        <v>76275.95</v>
      </c>
      <c r="D24" s="503">
        <f t="shared" si="2"/>
        <v>58505.416620000004</v>
      </c>
      <c r="E24" s="504">
        <f t="shared" si="2"/>
        <v>63404334233</v>
      </c>
      <c r="F24" s="503">
        <v>133</v>
      </c>
      <c r="G24" s="503">
        <v>75164.62</v>
      </c>
      <c r="H24" s="503">
        <v>57788.200620000003</v>
      </c>
      <c r="I24" s="504">
        <v>62265441389</v>
      </c>
      <c r="J24" s="503">
        <v>11</v>
      </c>
      <c r="K24" s="503">
        <v>1111.33</v>
      </c>
      <c r="L24" s="503">
        <v>717.21600000000001</v>
      </c>
      <c r="M24" s="505">
        <v>1138892844</v>
      </c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s="559" customFormat="1" ht="17.100000000000001" customHeight="1">
      <c r="A25" s="570" t="s">
        <v>327</v>
      </c>
      <c r="B25" s="503">
        <f t="shared" si="2"/>
        <v>1</v>
      </c>
      <c r="C25" s="503">
        <f t="shared" si="2"/>
        <v>386.39</v>
      </c>
      <c r="D25" s="503">
        <f t="shared" si="2"/>
        <v>0</v>
      </c>
      <c r="E25" s="504">
        <f t="shared" si="2"/>
        <v>0</v>
      </c>
      <c r="F25" s="503">
        <v>1</v>
      </c>
      <c r="G25" s="503">
        <v>386.39</v>
      </c>
      <c r="H25" s="503">
        <v>0</v>
      </c>
      <c r="I25" s="504">
        <v>0</v>
      </c>
      <c r="J25" s="503">
        <v>0</v>
      </c>
      <c r="K25" s="503">
        <v>0</v>
      </c>
      <c r="L25" s="503">
        <v>0</v>
      </c>
      <c r="M25" s="505">
        <v>0</v>
      </c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s="559" customFormat="1" ht="17.100000000000001" customHeight="1">
      <c r="A26" s="570" t="s">
        <v>639</v>
      </c>
      <c r="B26" s="503">
        <f t="shared" si="2"/>
        <v>895</v>
      </c>
      <c r="C26" s="503">
        <f t="shared" si="2"/>
        <v>2053823.3900000001</v>
      </c>
      <c r="D26" s="503">
        <f t="shared" si="2"/>
        <v>599045.57349999994</v>
      </c>
      <c r="E26" s="504">
        <f t="shared" si="2"/>
        <v>245974685269</v>
      </c>
      <c r="F26" s="503">
        <v>402</v>
      </c>
      <c r="G26" s="503">
        <v>1455557.59</v>
      </c>
      <c r="H26" s="503">
        <v>570682.12349999999</v>
      </c>
      <c r="I26" s="504">
        <v>224414209298</v>
      </c>
      <c r="J26" s="503">
        <v>493</v>
      </c>
      <c r="K26" s="503">
        <v>598265.80000000005</v>
      </c>
      <c r="L26" s="503">
        <v>28363.45</v>
      </c>
      <c r="M26" s="505">
        <v>21560475971</v>
      </c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s="559" customFormat="1" ht="17.100000000000001" customHeight="1">
      <c r="A27" s="570" t="s">
        <v>329</v>
      </c>
      <c r="B27" s="503">
        <f t="shared" si="2"/>
        <v>24</v>
      </c>
      <c r="C27" s="503">
        <f t="shared" si="2"/>
        <v>215732.15</v>
      </c>
      <c r="D27" s="503">
        <f t="shared" si="2"/>
        <v>114372.7884</v>
      </c>
      <c r="E27" s="504">
        <f t="shared" si="2"/>
        <v>7271838316</v>
      </c>
      <c r="F27" s="503">
        <v>23</v>
      </c>
      <c r="G27" s="503">
        <v>211571.47</v>
      </c>
      <c r="H27" s="503">
        <v>114372.7884</v>
      </c>
      <c r="I27" s="504">
        <v>7271838316</v>
      </c>
      <c r="J27" s="503">
        <v>1</v>
      </c>
      <c r="K27" s="503">
        <v>4160.68</v>
      </c>
      <c r="L27" s="503">
        <v>0</v>
      </c>
      <c r="M27" s="505">
        <v>0</v>
      </c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s="559" customFormat="1" ht="17.100000000000001" customHeight="1">
      <c r="A28" s="570" t="s">
        <v>330</v>
      </c>
      <c r="B28" s="503">
        <f t="shared" si="2"/>
        <v>26</v>
      </c>
      <c r="C28" s="503">
        <f t="shared" si="2"/>
        <v>5111.2099999999991</v>
      </c>
      <c r="D28" s="503">
        <f t="shared" si="2"/>
        <v>964.42200000000003</v>
      </c>
      <c r="E28" s="504">
        <f t="shared" si="2"/>
        <v>2106128978</v>
      </c>
      <c r="F28" s="503">
        <v>6</v>
      </c>
      <c r="G28" s="503">
        <v>621.55999999999995</v>
      </c>
      <c r="H28" s="503">
        <v>474.48399999999998</v>
      </c>
      <c r="I28" s="504">
        <v>1976511408</v>
      </c>
      <c r="J28" s="503">
        <v>20</v>
      </c>
      <c r="K28" s="503">
        <v>4489.6499999999996</v>
      </c>
      <c r="L28" s="503">
        <v>489.93799999999999</v>
      </c>
      <c r="M28" s="505">
        <v>129617570</v>
      </c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s="572" customFormat="1" ht="17.100000000000001" customHeight="1">
      <c r="A29" s="571" t="s">
        <v>640</v>
      </c>
      <c r="B29" s="503">
        <f t="shared" si="2"/>
        <v>2</v>
      </c>
      <c r="C29" s="503">
        <f t="shared" si="2"/>
        <v>2541.52</v>
      </c>
      <c r="D29" s="503">
        <f t="shared" si="2"/>
        <v>723.44</v>
      </c>
      <c r="E29" s="504">
        <f t="shared" si="2"/>
        <v>4848304983</v>
      </c>
      <c r="F29" s="503">
        <v>2</v>
      </c>
      <c r="G29" s="503">
        <v>2541.52</v>
      </c>
      <c r="H29" s="503">
        <v>723.44</v>
      </c>
      <c r="I29" s="504">
        <v>4848304983</v>
      </c>
      <c r="J29" s="503">
        <v>0</v>
      </c>
      <c r="K29" s="503">
        <v>0</v>
      </c>
      <c r="L29" s="503">
        <v>0</v>
      </c>
      <c r="M29" s="505">
        <v>0</v>
      </c>
      <c r="N29" s="559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s="559" customFormat="1" ht="17.100000000000001" customHeight="1">
      <c r="A30" s="570" t="s">
        <v>332</v>
      </c>
      <c r="B30" s="503">
        <f t="shared" si="2"/>
        <v>120</v>
      </c>
      <c r="C30" s="503">
        <f t="shared" si="2"/>
        <v>284732.67</v>
      </c>
      <c r="D30" s="503">
        <f t="shared" si="2"/>
        <v>88626.195999999996</v>
      </c>
      <c r="E30" s="504">
        <f t="shared" si="2"/>
        <v>26043926407</v>
      </c>
      <c r="F30" s="503">
        <v>90</v>
      </c>
      <c r="G30" s="503">
        <v>219872.71</v>
      </c>
      <c r="H30" s="503">
        <v>63619.127999999997</v>
      </c>
      <c r="I30" s="504">
        <v>24355836597</v>
      </c>
      <c r="J30" s="503">
        <v>30</v>
      </c>
      <c r="K30" s="503">
        <v>64859.96</v>
      </c>
      <c r="L30" s="503">
        <v>25007.067999999999</v>
      </c>
      <c r="M30" s="505">
        <v>1688089810</v>
      </c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s="572" customFormat="1" ht="17.100000000000001" customHeight="1">
      <c r="A31" s="571" t="s">
        <v>333</v>
      </c>
      <c r="B31" s="503">
        <f t="shared" si="2"/>
        <v>703</v>
      </c>
      <c r="C31" s="503">
        <f t="shared" si="2"/>
        <v>4516046.18</v>
      </c>
      <c r="D31" s="503">
        <f t="shared" si="2"/>
        <v>3950633.6973999999</v>
      </c>
      <c r="E31" s="504">
        <f t="shared" si="2"/>
        <v>1445940544908</v>
      </c>
      <c r="F31" s="503">
        <v>353</v>
      </c>
      <c r="G31" s="503">
        <v>1445696.07</v>
      </c>
      <c r="H31" s="503">
        <v>906962.04539999994</v>
      </c>
      <c r="I31" s="504">
        <v>617778795662</v>
      </c>
      <c r="J31" s="503">
        <v>350</v>
      </c>
      <c r="K31" s="503">
        <v>3070350.11</v>
      </c>
      <c r="L31" s="503">
        <v>3043671.6519999998</v>
      </c>
      <c r="M31" s="505">
        <v>828161749246</v>
      </c>
      <c r="N31" s="559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s="559" customFormat="1" ht="17.100000000000001" customHeight="1">
      <c r="A32" s="570" t="s">
        <v>334</v>
      </c>
      <c r="B32" s="503">
        <f t="shared" si="2"/>
        <v>222</v>
      </c>
      <c r="C32" s="503">
        <f t="shared" si="2"/>
        <v>1920598.69</v>
      </c>
      <c r="D32" s="503">
        <f t="shared" si="2"/>
        <v>1966348.916</v>
      </c>
      <c r="E32" s="504">
        <f t="shared" si="2"/>
        <v>290804235560</v>
      </c>
      <c r="F32" s="503">
        <v>47</v>
      </c>
      <c r="G32" s="503">
        <v>136265.44</v>
      </c>
      <c r="H32" s="503">
        <v>169864.29800000001</v>
      </c>
      <c r="I32" s="504">
        <v>75144642444</v>
      </c>
      <c r="J32" s="503">
        <v>175</v>
      </c>
      <c r="K32" s="503">
        <v>1784333.25</v>
      </c>
      <c r="L32" s="503">
        <v>1796484.618</v>
      </c>
      <c r="M32" s="505">
        <v>215659593116</v>
      </c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s="559" customFormat="1" ht="17.100000000000001" customHeight="1">
      <c r="A33" s="570" t="s">
        <v>335</v>
      </c>
      <c r="B33" s="503">
        <f t="shared" si="2"/>
        <v>381</v>
      </c>
      <c r="C33" s="503">
        <f t="shared" si="2"/>
        <v>1584565.07</v>
      </c>
      <c r="D33" s="503">
        <f t="shared" si="2"/>
        <v>1341476.449</v>
      </c>
      <c r="E33" s="504">
        <f t="shared" si="2"/>
        <v>136858360254</v>
      </c>
      <c r="F33" s="503">
        <v>360</v>
      </c>
      <c r="G33" s="503">
        <v>1576205.56</v>
      </c>
      <c r="H33" s="503">
        <v>1338814.3700000001</v>
      </c>
      <c r="I33" s="504">
        <v>136622268334</v>
      </c>
      <c r="J33" s="503">
        <v>21</v>
      </c>
      <c r="K33" s="503">
        <v>8359.51</v>
      </c>
      <c r="L33" s="503">
        <v>2662.0790000000002</v>
      </c>
      <c r="M33" s="505">
        <v>236091920</v>
      </c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s="559" customFormat="1" ht="17.100000000000001" customHeight="1" thickBot="1">
      <c r="A34" s="573" t="s">
        <v>641</v>
      </c>
      <c r="B34" s="509">
        <f>SUM(F34,J34)</f>
        <v>635</v>
      </c>
      <c r="C34" s="509">
        <f>SUM(G34,K34)</f>
        <v>1625055.44</v>
      </c>
      <c r="D34" s="509">
        <f>SUM(H34,L34)</f>
        <v>422957.55099999998</v>
      </c>
      <c r="E34" s="574">
        <f>SUM(I34,M34)</f>
        <v>8145238262</v>
      </c>
      <c r="F34" s="509">
        <v>112</v>
      </c>
      <c r="G34" s="509">
        <v>1286565.83</v>
      </c>
      <c r="H34" s="509">
        <v>418516.853</v>
      </c>
      <c r="I34" s="510">
        <v>7717947602</v>
      </c>
      <c r="J34" s="509">
        <v>523</v>
      </c>
      <c r="K34" s="509">
        <v>338489.61</v>
      </c>
      <c r="L34" s="509">
        <v>4440.6980000000003</v>
      </c>
      <c r="M34" s="511">
        <v>427290660</v>
      </c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s="559" customFormat="1" ht="17.100000000000001" customHeight="1">
      <c r="A35" s="514" t="s">
        <v>642</v>
      </c>
      <c r="B35" s="514"/>
      <c r="C35" s="514"/>
      <c r="D35" s="514"/>
      <c r="E35" s="575"/>
      <c r="F35" s="514"/>
      <c r="G35" s="514"/>
      <c r="H35" s="514"/>
      <c r="I35" s="576"/>
      <c r="J35" s="514"/>
      <c r="K35" s="514"/>
      <c r="L35" s="514"/>
      <c r="M35" s="576"/>
    </row>
    <row r="36" spans="1:26" ht="12">
      <c r="A36" s="48"/>
      <c r="B36" s="48"/>
      <c r="C36" s="48"/>
      <c r="D36" s="48"/>
      <c r="E36" s="557"/>
      <c r="F36" s="48"/>
      <c r="G36" s="48"/>
      <c r="H36" s="48"/>
    </row>
    <row r="37" spans="1:26" ht="12">
      <c r="A37" s="48"/>
      <c r="B37" s="48"/>
      <c r="C37" s="48"/>
      <c r="D37" s="48"/>
      <c r="E37" s="557"/>
      <c r="F37" s="48"/>
      <c r="G37" s="48"/>
      <c r="H37" s="48"/>
    </row>
    <row r="38" spans="1:26" ht="12">
      <c r="A38" s="48"/>
      <c r="B38" s="48"/>
      <c r="C38" s="48"/>
      <c r="D38" s="48"/>
      <c r="E38" s="557"/>
      <c r="F38" s="48"/>
      <c r="G38" s="48"/>
      <c r="H38" s="48"/>
    </row>
    <row r="39" spans="1:26" ht="12">
      <c r="A39" s="48"/>
      <c r="B39" s="48"/>
      <c r="C39" s="48"/>
      <c r="D39" s="48"/>
      <c r="E39" s="557"/>
      <c r="F39" s="48"/>
      <c r="G39" s="48"/>
      <c r="H39" s="48"/>
    </row>
    <row r="40" spans="1:26" ht="12">
      <c r="A40" s="48"/>
      <c r="B40" s="48"/>
      <c r="C40" s="48"/>
      <c r="D40" s="48"/>
      <c r="E40" s="557"/>
      <c r="F40" s="48"/>
      <c r="G40" s="48"/>
      <c r="H40" s="48"/>
    </row>
    <row r="41" spans="1:26" ht="12">
      <c r="A41" s="48"/>
      <c r="B41" s="48"/>
      <c r="C41" s="48"/>
      <c r="D41" s="48"/>
      <c r="E41" s="557"/>
      <c r="F41" s="48"/>
      <c r="G41" s="48"/>
      <c r="H41" s="48"/>
    </row>
    <row r="42" spans="1:26" ht="12">
      <c r="A42" s="48"/>
      <c r="B42" s="48"/>
      <c r="C42" s="48"/>
      <c r="D42" s="48"/>
      <c r="E42" s="557"/>
      <c r="F42" s="48"/>
      <c r="G42" s="48"/>
      <c r="H42" s="48"/>
    </row>
    <row r="43" spans="1:26" ht="12">
      <c r="A43" s="48"/>
      <c r="B43" s="48"/>
      <c r="C43" s="48"/>
      <c r="D43" s="48"/>
      <c r="E43" s="577"/>
      <c r="F43" s="48"/>
      <c r="G43" s="48"/>
      <c r="H43" s="48"/>
    </row>
    <row r="44" spans="1:26" ht="12">
      <c r="A44" s="48"/>
      <c r="B44" s="48"/>
      <c r="C44" s="48"/>
      <c r="D44" s="48"/>
      <c r="E44" s="577"/>
      <c r="F44" s="48"/>
      <c r="G44" s="48"/>
      <c r="H44" s="48"/>
    </row>
    <row r="45" spans="1:26" ht="12">
      <c r="A45" s="48"/>
      <c r="B45" s="48"/>
      <c r="C45" s="48"/>
      <c r="D45" s="48"/>
      <c r="E45" s="577"/>
      <c r="F45" s="48"/>
      <c r="G45" s="48"/>
      <c r="H45" s="48"/>
    </row>
    <row r="46" spans="1:26" ht="12">
      <c r="A46" s="48"/>
      <c r="B46" s="48"/>
      <c r="C46" s="48"/>
      <c r="D46" s="48"/>
      <c r="E46" s="577"/>
      <c r="F46" s="48"/>
      <c r="G46" s="48"/>
      <c r="H46" s="48"/>
    </row>
    <row r="47" spans="1:26" ht="12">
      <c r="A47" s="48"/>
      <c r="B47" s="48"/>
      <c r="C47" s="48"/>
      <c r="D47" s="48"/>
      <c r="E47" s="577"/>
      <c r="F47" s="48"/>
      <c r="G47" s="48"/>
      <c r="H47" s="48"/>
    </row>
    <row r="48" spans="1:26" ht="12">
      <c r="A48" s="48"/>
      <c r="B48" s="48"/>
      <c r="C48" s="48"/>
      <c r="D48" s="48"/>
      <c r="E48" s="577"/>
      <c r="F48" s="48"/>
      <c r="G48" s="48"/>
      <c r="H48" s="48"/>
    </row>
    <row r="49" spans="1:8" ht="12">
      <c r="A49" s="48"/>
      <c r="B49" s="48"/>
      <c r="C49" s="48"/>
      <c r="D49" s="48"/>
      <c r="E49" s="577"/>
      <c r="F49" s="48"/>
      <c r="G49" s="48"/>
      <c r="H49" s="48"/>
    </row>
    <row r="50" spans="1:8" ht="12">
      <c r="A50" s="48"/>
      <c r="B50" s="48"/>
      <c r="C50" s="48"/>
      <c r="D50" s="48"/>
      <c r="E50" s="577"/>
      <c r="F50" s="48"/>
      <c r="G50" s="48"/>
      <c r="H50" s="48"/>
    </row>
    <row r="51" spans="1:8" ht="12">
      <c r="A51" s="48"/>
      <c r="B51" s="48"/>
      <c r="C51" s="48"/>
      <c r="D51" s="48"/>
      <c r="E51" s="577"/>
      <c r="F51" s="48"/>
      <c r="G51" s="48"/>
      <c r="H51" s="48"/>
    </row>
    <row r="52" spans="1:8" ht="12">
      <c r="A52" s="48"/>
      <c r="B52" s="48"/>
      <c r="C52" s="48"/>
      <c r="D52" s="48"/>
      <c r="E52" s="577"/>
      <c r="F52" s="48"/>
      <c r="G52" s="48"/>
      <c r="H52" s="48"/>
    </row>
    <row r="53" spans="1:8" ht="12">
      <c r="A53" s="48"/>
      <c r="B53" s="48"/>
      <c r="C53" s="48"/>
      <c r="D53" s="48"/>
      <c r="E53" s="577"/>
      <c r="F53" s="48"/>
      <c r="G53" s="48"/>
      <c r="H53" s="48"/>
    </row>
    <row r="54" spans="1:8" ht="12">
      <c r="A54" s="48"/>
      <c r="B54" s="48"/>
      <c r="C54" s="48"/>
      <c r="D54" s="48"/>
      <c r="E54" s="577"/>
      <c r="F54" s="48"/>
      <c r="G54" s="48"/>
      <c r="H54" s="48"/>
    </row>
    <row r="55" spans="1:8" ht="12">
      <c r="A55" s="48"/>
      <c r="B55" s="48"/>
      <c r="C55" s="48"/>
      <c r="D55" s="48"/>
      <c r="E55" s="577"/>
      <c r="F55" s="48"/>
      <c r="G55" s="48"/>
      <c r="H55" s="48"/>
    </row>
    <row r="56" spans="1:8" ht="12">
      <c r="A56" s="48"/>
      <c r="B56" s="48"/>
      <c r="C56" s="48"/>
      <c r="D56" s="48"/>
      <c r="E56" s="577"/>
      <c r="F56" s="48"/>
      <c r="G56" s="48"/>
      <c r="H56" s="48"/>
    </row>
    <row r="57" spans="1:8" ht="12">
      <c r="A57" s="48"/>
      <c r="B57" s="48"/>
      <c r="C57" s="48"/>
      <c r="D57" s="48"/>
      <c r="E57" s="577"/>
      <c r="F57" s="48"/>
      <c r="G57" s="48"/>
      <c r="H57" s="48"/>
    </row>
    <row r="58" spans="1:8" ht="12">
      <c r="A58" s="48"/>
      <c r="B58" s="48"/>
      <c r="C58" s="48"/>
      <c r="D58" s="48"/>
      <c r="E58" s="577"/>
      <c r="F58" s="48"/>
      <c r="G58" s="48"/>
      <c r="H58" s="48"/>
    </row>
    <row r="59" spans="1:8" ht="12">
      <c r="A59" s="48"/>
      <c r="B59" s="48"/>
      <c r="C59" s="48"/>
      <c r="D59" s="48"/>
      <c r="E59" s="577"/>
      <c r="F59" s="48"/>
      <c r="G59" s="48"/>
      <c r="H59" s="48"/>
    </row>
    <row r="60" spans="1:8" ht="12">
      <c r="A60" s="48"/>
      <c r="B60" s="48"/>
      <c r="C60" s="48"/>
      <c r="D60" s="48"/>
      <c r="E60" s="577"/>
      <c r="F60" s="48"/>
      <c r="G60" s="48"/>
      <c r="H60" s="48"/>
    </row>
    <row r="61" spans="1:8" ht="12">
      <c r="A61" s="48"/>
      <c r="B61" s="48"/>
      <c r="C61" s="48"/>
      <c r="D61" s="48"/>
      <c r="E61" s="577"/>
      <c r="F61" s="48"/>
      <c r="G61" s="48"/>
      <c r="H61" s="48"/>
    </row>
    <row r="62" spans="1:8" ht="12">
      <c r="A62" s="48"/>
      <c r="B62" s="48"/>
      <c r="C62" s="48"/>
      <c r="D62" s="48"/>
      <c r="E62" s="577"/>
      <c r="F62" s="48"/>
      <c r="G62" s="48"/>
      <c r="H62" s="48"/>
    </row>
    <row r="63" spans="1:8" ht="12">
      <c r="A63" s="48"/>
      <c r="B63" s="48"/>
      <c r="C63" s="48"/>
      <c r="D63" s="48"/>
      <c r="E63" s="577"/>
      <c r="F63" s="48"/>
      <c r="G63" s="48"/>
      <c r="H63" s="48"/>
    </row>
    <row r="64" spans="1:8" ht="12">
      <c r="A64" s="48"/>
      <c r="B64" s="48"/>
      <c r="C64" s="48"/>
      <c r="D64" s="48"/>
      <c r="E64" s="577"/>
      <c r="F64" s="48"/>
      <c r="G64" s="48"/>
      <c r="H64" s="48"/>
    </row>
    <row r="65" spans="1:8" ht="12">
      <c r="A65" s="48"/>
      <c r="B65" s="48"/>
      <c r="C65" s="48"/>
      <c r="D65" s="48"/>
      <c r="E65" s="577"/>
      <c r="F65" s="48"/>
      <c r="G65" s="48"/>
      <c r="H65" s="48"/>
    </row>
    <row r="66" spans="1:8" ht="12">
      <c r="A66" s="48"/>
      <c r="B66" s="48"/>
      <c r="C66" s="48"/>
      <c r="D66" s="48"/>
      <c r="E66" s="577"/>
      <c r="F66" s="48"/>
      <c r="G66" s="48"/>
      <c r="H66" s="48"/>
    </row>
    <row r="67" spans="1:8" ht="12">
      <c r="A67" s="48"/>
      <c r="B67" s="48"/>
      <c r="C67" s="48"/>
      <c r="D67" s="48"/>
      <c r="E67" s="577"/>
      <c r="F67" s="48"/>
      <c r="G67" s="48"/>
      <c r="H67" s="48"/>
    </row>
    <row r="68" spans="1:8" ht="12">
      <c r="A68" s="48"/>
      <c r="B68" s="48"/>
      <c r="C68" s="48"/>
      <c r="D68" s="48"/>
      <c r="E68" s="577"/>
      <c r="F68" s="48"/>
      <c r="G68" s="48"/>
      <c r="H68" s="48"/>
    </row>
    <row r="69" spans="1:8" ht="12">
      <c r="A69" s="48"/>
      <c r="B69" s="48"/>
      <c r="C69" s="48"/>
      <c r="D69" s="48"/>
      <c r="E69" s="557"/>
      <c r="F69" s="48"/>
      <c r="G69" s="48"/>
      <c r="H69" s="48"/>
    </row>
    <row r="70" spans="1:8" ht="12">
      <c r="A70" s="48"/>
      <c r="B70" s="48"/>
      <c r="C70" s="48"/>
      <c r="D70" s="48"/>
      <c r="E70" s="557"/>
      <c r="F70" s="48"/>
      <c r="G70" s="48"/>
      <c r="H70" s="48"/>
    </row>
    <row r="71" spans="1:8" ht="12">
      <c r="A71" s="48"/>
      <c r="B71" s="48"/>
      <c r="C71" s="48"/>
      <c r="D71" s="48"/>
      <c r="E71" s="557"/>
      <c r="F71" s="48"/>
      <c r="G71" s="48"/>
      <c r="H71" s="48"/>
    </row>
  </sheetData>
  <mergeCells count="4">
    <mergeCell ref="A4:A5"/>
    <mergeCell ref="B4:E4"/>
    <mergeCell ref="F4:I4"/>
    <mergeCell ref="J4:M4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78" firstPageNumber="29" orientation="landscape" r:id="rId1"/>
  <headerFooter differentOddEven="1" scaleWithDoc="0" alignWithMargins="0">
    <oddFooter>&amp;L&amp;9Ⅲ.부록&amp;C-&amp;P--&amp;R &amp;9 1. 업체현황(폐기물 처리업 허가업체 현황-코드별 분류)</oddFooter>
    <evenHeader>&amp;L&amp;9Ⅲ.부록&amp;C-&amp;P--&amp;R&amp;9 1. 업체현황(폐기물 처리업 허가업체 현황-코드별 분류)</even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view="pageBreakPreview" zoomScale="85" zoomScaleSheetLayoutView="85" workbookViewId="0"/>
  </sheetViews>
  <sheetFormatPr defaultRowHeight="13.5"/>
  <cols>
    <col min="1" max="1" width="16.44140625" style="581" customWidth="1"/>
    <col min="2" max="2" width="7.33203125" style="581" customWidth="1"/>
    <col min="3" max="4" width="10.33203125" style="581" customWidth="1"/>
    <col min="5" max="5" width="13.109375" style="618" customWidth="1"/>
    <col min="6" max="6" width="7.33203125" style="581" customWidth="1"/>
    <col min="7" max="8" width="10.33203125" style="581" customWidth="1"/>
    <col min="9" max="9" width="13.109375" style="618" customWidth="1"/>
    <col min="10" max="10" width="7.33203125" style="581" customWidth="1"/>
    <col min="11" max="12" width="10.33203125" style="581" customWidth="1"/>
    <col min="13" max="13" width="13.109375" style="618" customWidth="1"/>
    <col min="14" max="25" width="8.88671875" style="581"/>
    <col min="26" max="26" width="11.109375" style="581" customWidth="1"/>
    <col min="27" max="16384" width="8.88671875" style="581"/>
  </cols>
  <sheetData>
    <row r="1" spans="1:26" ht="27.95" customHeight="1">
      <c r="A1" s="337" t="s">
        <v>643</v>
      </c>
      <c r="B1" s="330"/>
      <c r="C1" s="330"/>
      <c r="D1" s="330"/>
      <c r="E1" s="578"/>
      <c r="F1" s="330"/>
      <c r="G1" s="330"/>
      <c r="H1" s="330"/>
      <c r="I1" s="579"/>
      <c r="J1" s="580"/>
      <c r="K1" s="580"/>
      <c r="L1" s="580"/>
      <c r="M1" s="579"/>
    </row>
    <row r="2" spans="1:26" ht="9" customHeight="1">
      <c r="A2" s="46"/>
      <c r="B2" s="330"/>
      <c r="C2" s="330"/>
      <c r="D2" s="330"/>
      <c r="E2" s="578"/>
      <c r="F2" s="330"/>
      <c r="G2" s="330"/>
      <c r="H2" s="330"/>
      <c r="I2" s="579"/>
      <c r="J2" s="580"/>
      <c r="K2" s="580"/>
      <c r="L2" s="580"/>
      <c r="M2" s="579"/>
    </row>
    <row r="3" spans="1:26" ht="26.1" customHeight="1">
      <c r="A3" s="75" t="s">
        <v>644</v>
      </c>
      <c r="B3" s="582"/>
      <c r="C3" s="582"/>
      <c r="D3" s="582"/>
      <c r="E3" s="583"/>
      <c r="F3" s="584"/>
      <c r="G3" s="584"/>
      <c r="H3" s="584"/>
      <c r="I3" s="585"/>
      <c r="J3" s="586"/>
      <c r="K3" s="586"/>
      <c r="L3" s="586"/>
      <c r="M3" s="585"/>
    </row>
    <row r="4" spans="1:26" ht="5.25" customHeight="1" thickBot="1">
      <c r="A4" s="587"/>
      <c r="B4" s="584"/>
      <c r="C4" s="584"/>
      <c r="D4" s="584"/>
      <c r="E4" s="583"/>
      <c r="F4" s="584"/>
      <c r="G4" s="584"/>
      <c r="H4" s="584"/>
      <c r="I4" s="585"/>
      <c r="J4" s="586"/>
      <c r="K4" s="586"/>
      <c r="L4" s="586"/>
      <c r="M4" s="585"/>
    </row>
    <row r="5" spans="1:26" ht="23.1" customHeight="1">
      <c r="A5" s="825" t="s">
        <v>645</v>
      </c>
      <c r="B5" s="827" t="s">
        <v>426</v>
      </c>
      <c r="C5" s="827"/>
      <c r="D5" s="827"/>
      <c r="E5" s="827"/>
      <c r="F5" s="827" t="s">
        <v>631</v>
      </c>
      <c r="G5" s="827"/>
      <c r="H5" s="827"/>
      <c r="I5" s="828"/>
      <c r="J5" s="828" t="s">
        <v>632</v>
      </c>
      <c r="K5" s="828"/>
      <c r="L5" s="828"/>
      <c r="M5" s="829"/>
    </row>
    <row r="6" spans="1:26" ht="62.25" customHeight="1" thickBot="1">
      <c r="A6" s="826"/>
      <c r="B6" s="588" t="s">
        <v>421</v>
      </c>
      <c r="C6" s="588" t="s">
        <v>633</v>
      </c>
      <c r="D6" s="588" t="s">
        <v>423</v>
      </c>
      <c r="E6" s="589" t="s">
        <v>634</v>
      </c>
      <c r="F6" s="588" t="s">
        <v>421</v>
      </c>
      <c r="G6" s="588" t="s">
        <v>633</v>
      </c>
      <c r="H6" s="588" t="s">
        <v>423</v>
      </c>
      <c r="I6" s="590" t="s">
        <v>634</v>
      </c>
      <c r="J6" s="591" t="s">
        <v>421</v>
      </c>
      <c r="K6" s="591" t="s">
        <v>633</v>
      </c>
      <c r="L6" s="591" t="s">
        <v>423</v>
      </c>
      <c r="M6" s="592" t="s">
        <v>634</v>
      </c>
    </row>
    <row r="7" spans="1:26" ht="23.45" customHeight="1" thickBot="1">
      <c r="A7" s="593" t="s">
        <v>646</v>
      </c>
      <c r="B7" s="594">
        <f t="shared" ref="B7:E22" si="0">SUM(F7,J7)</f>
        <v>8139</v>
      </c>
      <c r="C7" s="594">
        <f t="shared" si="0"/>
        <v>41933950.990000002</v>
      </c>
      <c r="D7" s="594">
        <f t="shared" si="0"/>
        <v>28509375.439679995</v>
      </c>
      <c r="E7" s="595">
        <f t="shared" si="0"/>
        <v>4964969932949</v>
      </c>
      <c r="F7" s="594">
        <f t="shared" ref="F7:M7" si="1">SUM(F8:F24)</f>
        <v>6088</v>
      </c>
      <c r="G7" s="594">
        <f t="shared" si="1"/>
        <v>32613331.250000004</v>
      </c>
      <c r="H7" s="594">
        <f t="shared" si="1"/>
        <v>21561692.428299997</v>
      </c>
      <c r="I7" s="596">
        <f t="shared" si="1"/>
        <v>3831348845179</v>
      </c>
      <c r="J7" s="597">
        <f t="shared" si="1"/>
        <v>2051</v>
      </c>
      <c r="K7" s="597">
        <f t="shared" si="1"/>
        <v>9320619.7399999984</v>
      </c>
      <c r="L7" s="597">
        <f t="shared" si="1"/>
        <v>6947683.0113799991</v>
      </c>
      <c r="M7" s="598">
        <f t="shared" si="1"/>
        <v>1133621087770</v>
      </c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23.45" customHeight="1" thickTop="1">
      <c r="A8" s="599" t="s">
        <v>647</v>
      </c>
      <c r="B8" s="600">
        <f t="shared" si="0"/>
        <v>11</v>
      </c>
      <c r="C8" s="600">
        <f t="shared" si="0"/>
        <v>54287.939999999995</v>
      </c>
      <c r="D8" s="600">
        <f t="shared" si="0"/>
        <v>49481.27</v>
      </c>
      <c r="E8" s="601">
        <f t="shared" si="0"/>
        <v>7228573850</v>
      </c>
      <c r="F8" s="600">
        <v>5</v>
      </c>
      <c r="G8" s="600">
        <v>53622.27</v>
      </c>
      <c r="H8" s="600">
        <v>48926.27</v>
      </c>
      <c r="I8" s="602">
        <v>6678573850</v>
      </c>
      <c r="J8" s="603">
        <v>6</v>
      </c>
      <c r="K8" s="603">
        <v>665.67</v>
      </c>
      <c r="L8" s="603">
        <v>555</v>
      </c>
      <c r="M8" s="604">
        <v>550000000</v>
      </c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s="607" customFormat="1" ht="23.45" customHeight="1">
      <c r="A9" s="605" t="s">
        <v>648</v>
      </c>
      <c r="B9" s="600">
        <f t="shared" si="0"/>
        <v>184</v>
      </c>
      <c r="C9" s="600">
        <f t="shared" si="0"/>
        <v>1025459.8</v>
      </c>
      <c r="D9" s="600">
        <f t="shared" si="0"/>
        <v>678913.46750000003</v>
      </c>
      <c r="E9" s="601">
        <f t="shared" si="0"/>
        <v>81322052035</v>
      </c>
      <c r="F9" s="600">
        <v>132</v>
      </c>
      <c r="G9" s="600">
        <v>747617.61</v>
      </c>
      <c r="H9" s="600">
        <v>408903.41649999999</v>
      </c>
      <c r="I9" s="602">
        <v>31560919934</v>
      </c>
      <c r="J9" s="603">
        <v>52</v>
      </c>
      <c r="K9" s="603">
        <v>277842.19</v>
      </c>
      <c r="L9" s="603">
        <v>270010.05099999998</v>
      </c>
      <c r="M9" s="606">
        <v>49761132101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s="607" customFormat="1" ht="23.45" customHeight="1">
      <c r="A10" s="605" t="s">
        <v>649</v>
      </c>
      <c r="B10" s="600">
        <f t="shared" si="0"/>
        <v>246</v>
      </c>
      <c r="C10" s="600">
        <f t="shared" si="0"/>
        <v>1067816.27</v>
      </c>
      <c r="D10" s="600">
        <f t="shared" si="0"/>
        <v>899059.52139999997</v>
      </c>
      <c r="E10" s="601">
        <f t="shared" si="0"/>
        <v>208779465484</v>
      </c>
      <c r="F10" s="600">
        <v>170</v>
      </c>
      <c r="G10" s="600">
        <v>267213.14</v>
      </c>
      <c r="H10" s="600">
        <v>103935.3434</v>
      </c>
      <c r="I10" s="602">
        <v>41470379498</v>
      </c>
      <c r="J10" s="603">
        <v>76</v>
      </c>
      <c r="K10" s="603">
        <v>800603.13</v>
      </c>
      <c r="L10" s="603">
        <v>795124.17799999996</v>
      </c>
      <c r="M10" s="606">
        <v>167309085986</v>
      </c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s="607" customFormat="1" ht="23.45" customHeight="1">
      <c r="A11" s="605" t="s">
        <v>650</v>
      </c>
      <c r="B11" s="600">
        <f t="shared" si="0"/>
        <v>385</v>
      </c>
      <c r="C11" s="600">
        <f t="shared" si="0"/>
        <v>2319888.61</v>
      </c>
      <c r="D11" s="600">
        <f t="shared" si="0"/>
        <v>1729540.7209999999</v>
      </c>
      <c r="E11" s="601">
        <f t="shared" si="0"/>
        <v>343243441764</v>
      </c>
      <c r="F11" s="600">
        <v>349</v>
      </c>
      <c r="G11" s="600">
        <v>2093978.95</v>
      </c>
      <c r="H11" s="600">
        <v>1488399.477</v>
      </c>
      <c r="I11" s="602">
        <v>304909294287</v>
      </c>
      <c r="J11" s="603">
        <v>36</v>
      </c>
      <c r="K11" s="603">
        <v>225909.66</v>
      </c>
      <c r="L11" s="603">
        <v>241141.24400000001</v>
      </c>
      <c r="M11" s="606">
        <v>38334147477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s="607" customFormat="1" ht="23.45" customHeight="1">
      <c r="A12" s="605" t="s">
        <v>651</v>
      </c>
      <c r="B12" s="600">
        <f t="shared" si="0"/>
        <v>172</v>
      </c>
      <c r="C12" s="600">
        <f t="shared" si="0"/>
        <v>924429.3</v>
      </c>
      <c r="D12" s="600">
        <f t="shared" si="0"/>
        <v>926153.554</v>
      </c>
      <c r="E12" s="601">
        <f t="shared" si="0"/>
        <v>158846177618</v>
      </c>
      <c r="F12" s="600">
        <v>112</v>
      </c>
      <c r="G12" s="600">
        <v>170926.64</v>
      </c>
      <c r="H12" s="600">
        <v>138127.21599999999</v>
      </c>
      <c r="I12" s="602">
        <v>61682825653</v>
      </c>
      <c r="J12" s="603">
        <v>60</v>
      </c>
      <c r="K12" s="603">
        <v>753502.66</v>
      </c>
      <c r="L12" s="603">
        <v>788026.33799999999</v>
      </c>
      <c r="M12" s="606">
        <v>97163351965</v>
      </c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s="607" customFormat="1" ht="23.45" customHeight="1">
      <c r="A13" s="605" t="s">
        <v>652</v>
      </c>
      <c r="B13" s="600">
        <f t="shared" si="0"/>
        <v>81</v>
      </c>
      <c r="C13" s="600">
        <f t="shared" si="0"/>
        <v>286214.63</v>
      </c>
      <c r="D13" s="600">
        <f t="shared" si="0"/>
        <v>184920.84237999999</v>
      </c>
      <c r="E13" s="601">
        <f t="shared" si="0"/>
        <v>17716310290</v>
      </c>
      <c r="F13" s="600">
        <v>46</v>
      </c>
      <c r="G13" s="600">
        <v>180838.17</v>
      </c>
      <c r="H13" s="600">
        <v>118562.22900000001</v>
      </c>
      <c r="I13" s="602">
        <v>10916724510</v>
      </c>
      <c r="J13" s="603">
        <v>35</v>
      </c>
      <c r="K13" s="603">
        <v>105376.46</v>
      </c>
      <c r="L13" s="603">
        <v>66358.613379999995</v>
      </c>
      <c r="M13" s="606">
        <v>6799585780</v>
      </c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s="607" customFormat="1" ht="23.45" customHeight="1">
      <c r="A14" s="605" t="s">
        <v>653</v>
      </c>
      <c r="B14" s="600">
        <f t="shared" si="0"/>
        <v>361</v>
      </c>
      <c r="C14" s="600">
        <f t="shared" si="0"/>
        <v>1939608.62</v>
      </c>
      <c r="D14" s="600">
        <f t="shared" si="0"/>
        <v>1360915.0970000001</v>
      </c>
      <c r="E14" s="601">
        <f t="shared" si="0"/>
        <v>380640294651</v>
      </c>
      <c r="F14" s="600">
        <v>316</v>
      </c>
      <c r="G14" s="600">
        <v>1648423.48</v>
      </c>
      <c r="H14" s="600">
        <v>1078452.4469999999</v>
      </c>
      <c r="I14" s="602">
        <v>325520959241</v>
      </c>
      <c r="J14" s="603">
        <v>45</v>
      </c>
      <c r="K14" s="603">
        <v>291185.14</v>
      </c>
      <c r="L14" s="603">
        <v>282462.65000000002</v>
      </c>
      <c r="M14" s="606">
        <v>55119335410</v>
      </c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s="607" customFormat="1" ht="23.45" customHeight="1">
      <c r="A15" s="605" t="s">
        <v>654</v>
      </c>
      <c r="B15" s="600">
        <f t="shared" si="0"/>
        <v>64</v>
      </c>
      <c r="C15" s="600">
        <f t="shared" si="0"/>
        <v>316241.80000000005</v>
      </c>
      <c r="D15" s="600">
        <f t="shared" si="0"/>
        <v>322448.54700000002</v>
      </c>
      <c r="E15" s="601">
        <f t="shared" si="0"/>
        <v>15269103190</v>
      </c>
      <c r="F15" s="600">
        <v>41</v>
      </c>
      <c r="G15" s="600">
        <v>241773.92</v>
      </c>
      <c r="H15" s="600">
        <v>223158.625</v>
      </c>
      <c r="I15" s="602">
        <v>14303971444</v>
      </c>
      <c r="J15" s="603">
        <v>23</v>
      </c>
      <c r="K15" s="603">
        <v>74467.88</v>
      </c>
      <c r="L15" s="603">
        <v>99289.922000000006</v>
      </c>
      <c r="M15" s="606">
        <v>965131746</v>
      </c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s="607" customFormat="1" ht="23.45" customHeight="1">
      <c r="A16" s="605" t="s">
        <v>655</v>
      </c>
      <c r="B16" s="600">
        <f t="shared" si="0"/>
        <v>1665</v>
      </c>
      <c r="C16" s="600">
        <f t="shared" si="0"/>
        <v>6336743.1000000006</v>
      </c>
      <c r="D16" s="600">
        <f t="shared" si="0"/>
        <v>4167507.2920000004</v>
      </c>
      <c r="E16" s="601">
        <f t="shared" si="0"/>
        <v>1036487056684</v>
      </c>
      <c r="F16" s="600">
        <v>1322</v>
      </c>
      <c r="G16" s="600">
        <v>5086718.1900000004</v>
      </c>
      <c r="H16" s="600">
        <v>3164022.8390000002</v>
      </c>
      <c r="I16" s="602">
        <v>879533158656</v>
      </c>
      <c r="J16" s="603">
        <v>343</v>
      </c>
      <c r="K16" s="603">
        <v>1250024.9099999999</v>
      </c>
      <c r="L16" s="603">
        <v>1003484.453</v>
      </c>
      <c r="M16" s="606">
        <v>156953898028</v>
      </c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s="607" customFormat="1" ht="23.45" customHeight="1">
      <c r="A17" s="605" t="s">
        <v>656</v>
      </c>
      <c r="B17" s="600">
        <f t="shared" si="0"/>
        <v>392</v>
      </c>
      <c r="C17" s="600">
        <f t="shared" si="0"/>
        <v>2890111.97</v>
      </c>
      <c r="D17" s="600">
        <f t="shared" si="0"/>
        <v>938769.15100000007</v>
      </c>
      <c r="E17" s="601">
        <f t="shared" si="0"/>
        <v>57743540788</v>
      </c>
      <c r="F17" s="600">
        <v>180</v>
      </c>
      <c r="G17" s="600">
        <v>2717884.16</v>
      </c>
      <c r="H17" s="600">
        <v>827384.34900000005</v>
      </c>
      <c r="I17" s="602">
        <v>38455423218</v>
      </c>
      <c r="J17" s="603">
        <v>212</v>
      </c>
      <c r="K17" s="603">
        <v>172227.81</v>
      </c>
      <c r="L17" s="603">
        <v>111384.802</v>
      </c>
      <c r="M17" s="606">
        <v>19288117570</v>
      </c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s="607" customFormat="1" ht="23.45" customHeight="1">
      <c r="A18" s="605" t="s">
        <v>657</v>
      </c>
      <c r="B18" s="600">
        <f t="shared" si="0"/>
        <v>605</v>
      </c>
      <c r="C18" s="600">
        <f t="shared" si="0"/>
        <v>1567159.9600000002</v>
      </c>
      <c r="D18" s="600">
        <f t="shared" si="0"/>
        <v>1073458.1964</v>
      </c>
      <c r="E18" s="601">
        <f t="shared" si="0"/>
        <v>276333520613</v>
      </c>
      <c r="F18" s="600">
        <v>451</v>
      </c>
      <c r="G18" s="600">
        <v>1360412.36</v>
      </c>
      <c r="H18" s="600">
        <v>962511.14240000001</v>
      </c>
      <c r="I18" s="602">
        <v>247301015303</v>
      </c>
      <c r="J18" s="603">
        <v>154</v>
      </c>
      <c r="K18" s="603">
        <v>206747.6</v>
      </c>
      <c r="L18" s="603">
        <v>110947.054</v>
      </c>
      <c r="M18" s="606">
        <v>29032505310</v>
      </c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s="607" customFormat="1" ht="23.45" customHeight="1">
      <c r="A19" s="605" t="s">
        <v>658</v>
      </c>
      <c r="B19" s="600">
        <f t="shared" si="0"/>
        <v>603</v>
      </c>
      <c r="C19" s="600">
        <f t="shared" si="0"/>
        <v>4792498.1500000004</v>
      </c>
      <c r="D19" s="600">
        <f t="shared" si="0"/>
        <v>2719471.4390000002</v>
      </c>
      <c r="E19" s="601">
        <f t="shared" si="0"/>
        <v>545704134347</v>
      </c>
      <c r="F19" s="600">
        <v>440</v>
      </c>
      <c r="G19" s="600">
        <v>2699235.67</v>
      </c>
      <c r="H19" s="600">
        <v>1532050.9580000001</v>
      </c>
      <c r="I19" s="602">
        <v>454067959735</v>
      </c>
      <c r="J19" s="603">
        <v>163</v>
      </c>
      <c r="K19" s="603">
        <v>2093262.48</v>
      </c>
      <c r="L19" s="603">
        <v>1187420.4809999999</v>
      </c>
      <c r="M19" s="606">
        <v>91636174612</v>
      </c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s="607" customFormat="1" ht="23.45" customHeight="1">
      <c r="A20" s="605" t="s">
        <v>659</v>
      </c>
      <c r="B20" s="600">
        <f t="shared" si="0"/>
        <v>569</v>
      </c>
      <c r="C20" s="600">
        <f t="shared" si="0"/>
        <v>1964967.21</v>
      </c>
      <c r="D20" s="600">
        <f t="shared" si="0"/>
        <v>1096201.19</v>
      </c>
      <c r="E20" s="601">
        <f t="shared" si="0"/>
        <v>134402813400</v>
      </c>
      <c r="F20" s="600">
        <v>378</v>
      </c>
      <c r="G20" s="600">
        <v>1486216.67</v>
      </c>
      <c r="H20" s="600">
        <v>1013769.04</v>
      </c>
      <c r="I20" s="602">
        <v>122671152825</v>
      </c>
      <c r="J20" s="603">
        <v>191</v>
      </c>
      <c r="K20" s="603">
        <v>478750.54</v>
      </c>
      <c r="L20" s="603">
        <v>82432.149999999994</v>
      </c>
      <c r="M20" s="606">
        <v>11731660575</v>
      </c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s="607" customFormat="1" ht="23.45" customHeight="1">
      <c r="A21" s="605" t="s">
        <v>660</v>
      </c>
      <c r="B21" s="600">
        <f t="shared" si="0"/>
        <v>434</v>
      </c>
      <c r="C21" s="600">
        <f t="shared" si="0"/>
        <v>6478026.5800000001</v>
      </c>
      <c r="D21" s="600">
        <f t="shared" si="0"/>
        <v>4397941.9330000002</v>
      </c>
      <c r="E21" s="601">
        <f t="shared" si="0"/>
        <v>335192576879</v>
      </c>
      <c r="F21" s="600">
        <v>292</v>
      </c>
      <c r="G21" s="600">
        <v>5128216.43</v>
      </c>
      <c r="H21" s="600">
        <v>3261116.767</v>
      </c>
      <c r="I21" s="602">
        <v>296070954987</v>
      </c>
      <c r="J21" s="603">
        <v>142</v>
      </c>
      <c r="K21" s="603">
        <v>1349810.15</v>
      </c>
      <c r="L21" s="603">
        <v>1136825.166</v>
      </c>
      <c r="M21" s="606">
        <v>39121621892</v>
      </c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s="607" customFormat="1" ht="23.45" customHeight="1">
      <c r="A22" s="605" t="s">
        <v>661</v>
      </c>
      <c r="B22" s="600">
        <f t="shared" si="0"/>
        <v>1154</v>
      </c>
      <c r="C22" s="600">
        <f t="shared" si="0"/>
        <v>6052858.75</v>
      </c>
      <c r="D22" s="600">
        <f t="shared" si="0"/>
        <v>5836874.8799999999</v>
      </c>
      <c r="E22" s="601">
        <f t="shared" si="0"/>
        <v>758680351899</v>
      </c>
      <c r="F22" s="600">
        <v>920</v>
      </c>
      <c r="G22" s="600">
        <v>5369760.1399999997</v>
      </c>
      <c r="H22" s="600">
        <v>5426455.4500000002</v>
      </c>
      <c r="I22" s="602">
        <v>493829096567</v>
      </c>
      <c r="J22" s="603">
        <v>234</v>
      </c>
      <c r="K22" s="603">
        <v>683098.61</v>
      </c>
      <c r="L22" s="603">
        <v>410419.43</v>
      </c>
      <c r="M22" s="606">
        <v>264851255332</v>
      </c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s="607" customFormat="1" ht="23.45" customHeight="1">
      <c r="A23" s="605" t="s">
        <v>662</v>
      </c>
      <c r="B23" s="600">
        <f t="shared" ref="B23:E23" si="2">SUM(F23,J23)</f>
        <v>1074</v>
      </c>
      <c r="C23" s="600">
        <f t="shared" si="2"/>
        <v>3590937.9499999997</v>
      </c>
      <c r="D23" s="600">
        <f t="shared" si="2"/>
        <v>2012408.618</v>
      </c>
      <c r="E23" s="601">
        <f t="shared" si="2"/>
        <v>580076192750</v>
      </c>
      <c r="F23" s="600">
        <v>862</v>
      </c>
      <c r="G23" s="600">
        <v>3217257.76</v>
      </c>
      <c r="H23" s="600">
        <v>1706435.159</v>
      </c>
      <c r="I23" s="602">
        <v>484056444302</v>
      </c>
      <c r="J23" s="603">
        <v>212</v>
      </c>
      <c r="K23" s="603">
        <v>373680.19</v>
      </c>
      <c r="L23" s="603">
        <v>305973.45899999997</v>
      </c>
      <c r="M23" s="606">
        <v>96019748448</v>
      </c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s="607" customFormat="1" ht="23.45" customHeight="1" thickBot="1">
      <c r="A24" s="608" t="s">
        <v>663</v>
      </c>
      <c r="B24" s="609">
        <f>SUM(F24,J24)</f>
        <v>139</v>
      </c>
      <c r="C24" s="609">
        <f>SUM(G24,K24)</f>
        <v>326700.34999999998</v>
      </c>
      <c r="D24" s="609">
        <f>SUM(H24,L24)</f>
        <v>115309.72</v>
      </c>
      <c r="E24" s="610">
        <f>SUM(I24,M24)</f>
        <v>27304326707</v>
      </c>
      <c r="F24" s="609">
        <v>72</v>
      </c>
      <c r="G24" s="609">
        <v>143235.69</v>
      </c>
      <c r="H24" s="609">
        <v>59481.7</v>
      </c>
      <c r="I24" s="611">
        <v>18319991169</v>
      </c>
      <c r="J24" s="612">
        <v>67</v>
      </c>
      <c r="K24" s="612">
        <v>183464.66</v>
      </c>
      <c r="L24" s="612">
        <v>55828.02</v>
      </c>
      <c r="M24" s="613">
        <v>8984335538</v>
      </c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17.25" customHeight="1">
      <c r="A25" s="377" t="s">
        <v>664</v>
      </c>
      <c r="B25" s="614"/>
      <c r="C25" s="614"/>
      <c r="D25" s="614"/>
      <c r="E25" s="615"/>
      <c r="F25" s="614"/>
      <c r="G25" s="614"/>
      <c r="H25" s="614"/>
      <c r="I25" s="616"/>
      <c r="J25" s="617"/>
      <c r="K25" s="617"/>
      <c r="L25" s="617"/>
      <c r="M25" s="616"/>
    </row>
    <row r="26" spans="1:26" ht="16.5">
      <c r="A26" s="330"/>
      <c r="B26" s="330"/>
      <c r="C26" s="330"/>
      <c r="D26" s="330"/>
      <c r="E26" s="434"/>
      <c r="F26" s="330"/>
      <c r="G26" s="330"/>
      <c r="H26" s="330"/>
    </row>
    <row r="27" spans="1:26" ht="16.5">
      <c r="A27" s="330"/>
      <c r="B27" s="330"/>
      <c r="C27" s="330"/>
      <c r="D27" s="330"/>
      <c r="E27" s="434"/>
      <c r="F27" s="330"/>
      <c r="G27" s="330"/>
      <c r="H27" s="330"/>
    </row>
    <row r="28" spans="1:26" ht="16.5">
      <c r="A28" s="330"/>
      <c r="B28" s="330"/>
      <c r="C28" s="330"/>
      <c r="D28" s="330"/>
      <c r="E28" s="434"/>
      <c r="F28" s="330"/>
      <c r="G28" s="330"/>
      <c r="H28" s="330"/>
    </row>
    <row r="29" spans="1:26" ht="16.5">
      <c r="A29" s="330"/>
      <c r="B29" s="330"/>
      <c r="C29" s="330"/>
      <c r="D29" s="330"/>
      <c r="E29" s="434"/>
      <c r="F29" s="330"/>
      <c r="G29" s="330"/>
      <c r="H29" s="330"/>
    </row>
    <row r="30" spans="1:26" ht="16.5">
      <c r="A30" s="330"/>
      <c r="B30" s="330"/>
      <c r="C30" s="330"/>
      <c r="D30" s="330"/>
      <c r="E30" s="434"/>
      <c r="F30" s="330"/>
      <c r="G30" s="330"/>
      <c r="H30" s="330"/>
    </row>
    <row r="31" spans="1:26" ht="16.5">
      <c r="A31" s="330"/>
      <c r="B31" s="330"/>
      <c r="C31" s="330"/>
      <c r="D31" s="330"/>
      <c r="E31" s="434"/>
      <c r="F31" s="330"/>
      <c r="G31" s="330"/>
      <c r="H31" s="330"/>
    </row>
    <row r="32" spans="1:26" ht="16.5">
      <c r="A32" s="330"/>
      <c r="B32" s="330"/>
      <c r="C32" s="330"/>
      <c r="D32" s="330"/>
      <c r="E32" s="434"/>
      <c r="F32" s="330"/>
      <c r="G32" s="330"/>
      <c r="H32" s="330"/>
    </row>
    <row r="33" spans="1:8" ht="16.5">
      <c r="A33" s="330"/>
      <c r="B33" s="330"/>
      <c r="C33" s="330"/>
      <c r="D33" s="330"/>
      <c r="E33" s="434"/>
      <c r="F33" s="330"/>
      <c r="G33" s="330"/>
      <c r="H33" s="330"/>
    </row>
    <row r="34" spans="1:8" ht="16.5">
      <c r="A34" s="330"/>
      <c r="B34" s="330"/>
      <c r="C34" s="330"/>
      <c r="D34" s="330"/>
      <c r="E34" s="434"/>
      <c r="F34" s="330"/>
      <c r="G34" s="330"/>
      <c r="H34" s="330"/>
    </row>
    <row r="35" spans="1:8" ht="16.5">
      <c r="A35" s="330"/>
      <c r="B35" s="330"/>
      <c r="C35" s="330"/>
      <c r="D35" s="330"/>
      <c r="E35" s="434"/>
      <c r="F35" s="330"/>
      <c r="G35" s="330"/>
      <c r="H35" s="330"/>
    </row>
    <row r="36" spans="1:8" ht="16.5">
      <c r="A36" s="330"/>
      <c r="B36" s="330"/>
      <c r="C36" s="330"/>
      <c r="D36" s="330"/>
      <c r="E36" s="578"/>
      <c r="F36" s="330"/>
      <c r="G36" s="330"/>
      <c r="H36" s="330"/>
    </row>
    <row r="37" spans="1:8" ht="16.5">
      <c r="A37" s="330"/>
      <c r="B37" s="330"/>
      <c r="C37" s="330"/>
      <c r="D37" s="330"/>
      <c r="E37" s="578"/>
      <c r="F37" s="330"/>
      <c r="G37" s="330"/>
      <c r="H37" s="330"/>
    </row>
    <row r="38" spans="1:8" ht="16.5">
      <c r="A38" s="330"/>
      <c r="B38" s="330"/>
      <c r="C38" s="330"/>
      <c r="D38" s="330"/>
      <c r="E38" s="578"/>
      <c r="F38" s="330"/>
      <c r="G38" s="330"/>
      <c r="H38" s="330"/>
    </row>
    <row r="39" spans="1:8" ht="16.5">
      <c r="A39" s="330"/>
      <c r="B39" s="330"/>
      <c r="C39" s="330"/>
      <c r="D39" s="330"/>
      <c r="E39" s="578"/>
      <c r="F39" s="330"/>
      <c r="G39" s="330"/>
      <c r="H39" s="330"/>
    </row>
    <row r="40" spans="1:8" ht="16.5">
      <c r="A40" s="330"/>
      <c r="B40" s="330"/>
      <c r="C40" s="330"/>
      <c r="D40" s="330"/>
      <c r="E40" s="578"/>
      <c r="F40" s="330"/>
      <c r="G40" s="330"/>
      <c r="H40" s="330"/>
    </row>
    <row r="41" spans="1:8" ht="16.5">
      <c r="A41" s="330"/>
      <c r="B41" s="330"/>
      <c r="C41" s="330"/>
      <c r="D41" s="330"/>
      <c r="E41" s="578"/>
      <c r="F41" s="330"/>
      <c r="G41" s="330"/>
      <c r="H41" s="330"/>
    </row>
    <row r="42" spans="1:8" ht="16.5">
      <c r="A42" s="330"/>
      <c r="B42" s="330"/>
      <c r="C42" s="330"/>
      <c r="D42" s="330"/>
      <c r="E42" s="578"/>
      <c r="F42" s="330"/>
      <c r="G42" s="330"/>
      <c r="H42" s="330"/>
    </row>
    <row r="43" spans="1:8" ht="16.5">
      <c r="A43" s="330"/>
      <c r="B43" s="330"/>
      <c r="C43" s="330"/>
      <c r="D43" s="330"/>
      <c r="E43" s="434"/>
      <c r="F43" s="330"/>
      <c r="G43" s="330"/>
      <c r="H43" s="330"/>
    </row>
    <row r="44" spans="1:8" ht="16.5">
      <c r="A44" s="330"/>
      <c r="B44" s="330"/>
      <c r="C44" s="330"/>
      <c r="D44" s="330"/>
      <c r="E44" s="434"/>
      <c r="F44" s="330"/>
      <c r="G44" s="330"/>
      <c r="H44" s="330"/>
    </row>
    <row r="45" spans="1:8" ht="16.5">
      <c r="A45" s="330"/>
      <c r="B45" s="330"/>
      <c r="C45" s="330"/>
      <c r="D45" s="330"/>
      <c r="E45" s="434"/>
      <c r="F45" s="330"/>
      <c r="G45" s="330"/>
      <c r="H45" s="330"/>
    </row>
    <row r="46" spans="1:8" ht="16.5">
      <c r="A46" s="330"/>
      <c r="B46" s="330"/>
      <c r="C46" s="330"/>
      <c r="D46" s="330"/>
      <c r="E46" s="434"/>
      <c r="F46" s="330"/>
      <c r="G46" s="330"/>
      <c r="H46" s="330"/>
    </row>
    <row r="47" spans="1:8" ht="16.5">
      <c r="A47" s="330"/>
      <c r="B47" s="330"/>
      <c r="C47" s="330"/>
      <c r="D47" s="330"/>
      <c r="E47" s="434"/>
      <c r="F47" s="330"/>
      <c r="G47" s="330"/>
      <c r="H47" s="330"/>
    </row>
    <row r="48" spans="1:8" ht="16.5">
      <c r="A48" s="330"/>
      <c r="B48" s="330"/>
      <c r="C48" s="330"/>
      <c r="D48" s="330"/>
      <c r="E48" s="434"/>
      <c r="F48" s="330"/>
      <c r="G48" s="330"/>
      <c r="H48" s="330"/>
    </row>
    <row r="49" spans="1:8" ht="16.5">
      <c r="A49" s="330"/>
      <c r="B49" s="330"/>
      <c r="C49" s="330"/>
      <c r="D49" s="330"/>
      <c r="E49" s="434"/>
      <c r="F49" s="330"/>
      <c r="G49" s="330"/>
      <c r="H49" s="330"/>
    </row>
    <row r="50" spans="1:8" ht="16.5">
      <c r="A50" s="330"/>
      <c r="B50" s="330"/>
      <c r="C50" s="330"/>
      <c r="D50" s="330"/>
      <c r="E50" s="434"/>
      <c r="F50" s="330"/>
      <c r="G50" s="330"/>
      <c r="H50" s="330"/>
    </row>
    <row r="51" spans="1:8" ht="16.5">
      <c r="A51" s="330"/>
      <c r="B51" s="330"/>
      <c r="C51" s="330"/>
      <c r="D51" s="330"/>
      <c r="E51" s="434"/>
      <c r="F51" s="330"/>
      <c r="G51" s="330"/>
      <c r="H51" s="330"/>
    </row>
    <row r="52" spans="1:8" ht="16.5">
      <c r="A52" s="330"/>
      <c r="B52" s="330"/>
      <c r="C52" s="330"/>
      <c r="D52" s="330"/>
      <c r="E52" s="434"/>
      <c r="F52" s="330"/>
      <c r="G52" s="330"/>
      <c r="H52" s="330"/>
    </row>
    <row r="53" spans="1:8" ht="16.5">
      <c r="A53" s="330"/>
      <c r="B53" s="330"/>
      <c r="C53" s="330"/>
      <c r="D53" s="330"/>
      <c r="E53" s="434"/>
      <c r="F53" s="330"/>
      <c r="G53" s="330"/>
      <c r="H53" s="330"/>
    </row>
    <row r="54" spans="1:8" ht="16.5">
      <c r="A54" s="330"/>
      <c r="B54" s="330"/>
      <c r="C54" s="330"/>
      <c r="D54" s="330"/>
      <c r="E54" s="434"/>
      <c r="F54" s="330"/>
      <c r="G54" s="330"/>
      <c r="H54" s="330"/>
    </row>
    <row r="55" spans="1:8" ht="16.5">
      <c r="A55" s="330"/>
      <c r="B55" s="330"/>
      <c r="C55" s="330"/>
      <c r="D55" s="330"/>
      <c r="E55" s="434"/>
      <c r="F55" s="330"/>
      <c r="G55" s="330"/>
      <c r="H55" s="330"/>
    </row>
    <row r="56" spans="1:8" ht="16.5">
      <c r="A56" s="330"/>
      <c r="B56" s="330"/>
      <c r="C56" s="330"/>
      <c r="D56" s="330"/>
      <c r="E56" s="434"/>
      <c r="F56" s="330"/>
      <c r="G56" s="330"/>
      <c r="H56" s="330"/>
    </row>
    <row r="57" spans="1:8" ht="16.5">
      <c r="A57" s="330"/>
      <c r="B57" s="330"/>
      <c r="C57" s="330"/>
      <c r="D57" s="330"/>
      <c r="E57" s="434"/>
      <c r="F57" s="330"/>
      <c r="G57" s="330"/>
      <c r="H57" s="330"/>
    </row>
    <row r="58" spans="1:8" ht="16.5">
      <c r="A58" s="330"/>
      <c r="B58" s="330"/>
      <c r="C58" s="330"/>
      <c r="D58" s="330"/>
      <c r="E58" s="434"/>
      <c r="F58" s="330"/>
      <c r="G58" s="330"/>
      <c r="H58" s="330"/>
    </row>
    <row r="59" spans="1:8" ht="16.5">
      <c r="A59" s="330"/>
      <c r="B59" s="330"/>
      <c r="C59" s="330"/>
      <c r="D59" s="330"/>
      <c r="E59" s="434"/>
      <c r="F59" s="330"/>
      <c r="G59" s="330"/>
      <c r="H59" s="330"/>
    </row>
    <row r="60" spans="1:8" ht="16.5">
      <c r="A60" s="330"/>
      <c r="B60" s="330"/>
      <c r="C60" s="330"/>
      <c r="D60" s="330"/>
      <c r="E60" s="434"/>
      <c r="F60" s="330"/>
      <c r="G60" s="330"/>
      <c r="H60" s="330"/>
    </row>
    <row r="61" spans="1:8" ht="16.5">
      <c r="A61" s="330"/>
      <c r="B61" s="330"/>
      <c r="C61" s="330"/>
      <c r="D61" s="330"/>
      <c r="E61" s="434"/>
      <c r="F61" s="330"/>
      <c r="G61" s="330"/>
      <c r="H61" s="330"/>
    </row>
    <row r="62" spans="1:8" ht="16.5">
      <c r="A62" s="330"/>
      <c r="B62" s="330"/>
      <c r="C62" s="330"/>
      <c r="D62" s="330"/>
      <c r="E62" s="434"/>
      <c r="F62" s="330"/>
      <c r="G62" s="330"/>
      <c r="H62" s="330"/>
    </row>
    <row r="63" spans="1:8" ht="16.5">
      <c r="A63" s="330"/>
      <c r="B63" s="330"/>
      <c r="C63" s="330"/>
      <c r="D63" s="330"/>
      <c r="E63" s="434"/>
      <c r="F63" s="330"/>
      <c r="G63" s="330"/>
      <c r="H63" s="330"/>
    </row>
    <row r="64" spans="1:8" ht="16.5">
      <c r="A64" s="330"/>
      <c r="B64" s="330"/>
      <c r="C64" s="330"/>
      <c r="D64" s="330"/>
      <c r="E64" s="434"/>
      <c r="F64" s="330"/>
      <c r="G64" s="330"/>
      <c r="H64" s="330"/>
    </row>
    <row r="65" spans="1:8" ht="16.5">
      <c r="A65" s="330"/>
      <c r="B65" s="330"/>
      <c r="C65" s="330"/>
      <c r="D65" s="330"/>
      <c r="E65" s="434"/>
      <c r="F65" s="330"/>
      <c r="G65" s="330"/>
      <c r="H65" s="330"/>
    </row>
    <row r="66" spans="1:8" ht="16.5">
      <c r="A66" s="330"/>
      <c r="B66" s="330"/>
      <c r="C66" s="330"/>
      <c r="D66" s="330"/>
      <c r="E66" s="434"/>
      <c r="F66" s="330"/>
      <c r="G66" s="330"/>
      <c r="H66" s="330"/>
    </row>
    <row r="67" spans="1:8" ht="16.5">
      <c r="A67" s="330"/>
      <c r="B67" s="330"/>
      <c r="C67" s="330"/>
      <c r="D67" s="330"/>
      <c r="E67" s="434"/>
      <c r="F67" s="330"/>
      <c r="G67" s="330"/>
      <c r="H67" s="330"/>
    </row>
    <row r="68" spans="1:8" ht="16.5">
      <c r="A68" s="330"/>
      <c r="B68" s="330"/>
      <c r="C68" s="330"/>
      <c r="D68" s="330"/>
      <c r="E68" s="434"/>
      <c r="F68" s="330"/>
      <c r="G68" s="330"/>
      <c r="H68" s="330"/>
    </row>
    <row r="69" spans="1:8" ht="16.5">
      <c r="A69" s="330"/>
      <c r="B69" s="330"/>
      <c r="C69" s="330"/>
      <c r="D69" s="330"/>
      <c r="E69" s="578"/>
      <c r="F69" s="330"/>
      <c r="G69" s="330"/>
      <c r="H69" s="330"/>
    </row>
    <row r="70" spans="1:8" ht="16.5">
      <c r="A70" s="330"/>
      <c r="B70" s="330"/>
      <c r="C70" s="330"/>
      <c r="D70" s="330"/>
      <c r="E70" s="578"/>
      <c r="F70" s="330"/>
      <c r="G70" s="330"/>
      <c r="H70" s="330"/>
    </row>
  </sheetData>
  <mergeCells count="4">
    <mergeCell ref="A5:A6"/>
    <mergeCell ref="B5:E5"/>
    <mergeCell ref="F5:I5"/>
    <mergeCell ref="J5:M5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79" firstPageNumber="30" orientation="landscape" r:id="rId1"/>
  <headerFooter differentOddEven="1" scaleWithDoc="0" alignWithMargins="0">
    <oddFooter>&amp;L&amp;9Ⅲ.부록&amp;C-&amp;P--&amp;R &amp;9 1. 업체현황(폐기물 처리업 허가업체 현황-코드별 분류)</oddFooter>
    <evenHeader>&amp;L&amp;9Ⅲ.부록&amp;C-&amp;P--&amp;R&amp;9 1. 업체현황(폐기물 처리업 허가업체 현황-코드별 분류)</even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2"/>
  <sheetViews>
    <sheetView view="pageBreakPreview" zoomScaleSheetLayoutView="100" workbookViewId="0">
      <pane xSplit="5" topLeftCell="F1" activePane="topRight" state="frozen"/>
      <selection activeCell="C3" sqref="C3"/>
      <selection pane="topRight"/>
    </sheetView>
  </sheetViews>
  <sheetFormatPr defaultRowHeight="0" customHeight="1" zeroHeight="1"/>
  <cols>
    <col min="1" max="1" width="26.77734375" style="623" customWidth="1"/>
    <col min="2" max="2" width="8.109375" style="622" customWidth="1"/>
    <col min="3" max="4" width="9.77734375" style="622" customWidth="1"/>
    <col min="5" max="5" width="10.77734375" style="621" customWidth="1"/>
    <col min="6" max="6" width="8.109375" style="622" customWidth="1"/>
    <col min="7" max="8" width="9.77734375" style="622" customWidth="1"/>
    <col min="9" max="9" width="9.77734375" style="621" customWidth="1"/>
    <col min="10" max="10" width="8.109375" style="622" customWidth="1"/>
    <col min="11" max="12" width="9.77734375" style="622" customWidth="1"/>
    <col min="13" max="13" width="9.77734375" style="621" customWidth="1"/>
    <col min="14" max="16384" width="8.88671875" style="623"/>
  </cols>
  <sheetData>
    <row r="1" spans="1:25" ht="26.1" customHeight="1">
      <c r="A1" s="75" t="s">
        <v>665</v>
      </c>
      <c r="B1" s="619"/>
      <c r="C1" s="619"/>
      <c r="D1" s="619"/>
      <c r="E1" s="620"/>
      <c r="F1" s="619"/>
      <c r="G1" s="619"/>
      <c r="H1" s="619"/>
    </row>
    <row r="2" spans="1:25" ht="9" customHeight="1">
      <c r="A2" s="46"/>
      <c r="B2" s="619"/>
      <c r="C2" s="619"/>
      <c r="D2" s="619"/>
      <c r="E2" s="620"/>
      <c r="F2" s="619"/>
      <c r="G2" s="619"/>
      <c r="H2" s="619"/>
    </row>
    <row r="3" spans="1:25" s="627" customFormat="1" ht="18" customHeight="1" thickBot="1">
      <c r="A3" s="624" t="s">
        <v>666</v>
      </c>
      <c r="B3" s="619"/>
      <c r="C3" s="619"/>
      <c r="D3" s="619"/>
      <c r="E3" s="620"/>
      <c r="F3" s="619"/>
      <c r="G3" s="619"/>
      <c r="H3" s="619"/>
      <c r="I3" s="625"/>
      <c r="J3" s="626"/>
      <c r="K3" s="626"/>
      <c r="L3" s="626"/>
      <c r="M3" s="625"/>
    </row>
    <row r="4" spans="1:25" s="628" customFormat="1" ht="18" customHeight="1">
      <c r="A4" s="825" t="s">
        <v>667</v>
      </c>
      <c r="B4" s="834" t="s">
        <v>668</v>
      </c>
      <c r="C4" s="834"/>
      <c r="D4" s="834"/>
      <c r="E4" s="834"/>
      <c r="F4" s="834" t="s">
        <v>669</v>
      </c>
      <c r="G4" s="834"/>
      <c r="H4" s="834"/>
      <c r="I4" s="832"/>
      <c r="J4" s="832" t="s">
        <v>670</v>
      </c>
      <c r="K4" s="832"/>
      <c r="L4" s="832"/>
      <c r="M4" s="833"/>
    </row>
    <row r="5" spans="1:25" s="631" customFormat="1" ht="50.1" customHeight="1" thickBot="1">
      <c r="A5" s="826"/>
      <c r="B5" s="629" t="s">
        <v>671</v>
      </c>
      <c r="C5" s="629" t="s">
        <v>672</v>
      </c>
      <c r="D5" s="629" t="s">
        <v>673</v>
      </c>
      <c r="E5" s="589" t="s">
        <v>674</v>
      </c>
      <c r="F5" s="629" t="s">
        <v>671</v>
      </c>
      <c r="G5" s="629" t="s">
        <v>672</v>
      </c>
      <c r="H5" s="629" t="s">
        <v>673</v>
      </c>
      <c r="I5" s="590" t="s">
        <v>674</v>
      </c>
      <c r="J5" s="630" t="s">
        <v>675</v>
      </c>
      <c r="K5" s="630" t="s">
        <v>672</v>
      </c>
      <c r="L5" s="630" t="s">
        <v>676</v>
      </c>
      <c r="M5" s="592" t="s">
        <v>677</v>
      </c>
    </row>
    <row r="6" spans="1:25" s="627" customFormat="1" ht="16.5" customHeight="1" thickBot="1">
      <c r="A6" s="632" t="s">
        <v>668</v>
      </c>
      <c r="B6" s="633">
        <f t="shared" ref="B6:M6" si="0">SUM(B7:B34)</f>
        <v>11</v>
      </c>
      <c r="C6" s="633">
        <f t="shared" si="0"/>
        <v>54287.94</v>
      </c>
      <c r="D6" s="633">
        <f t="shared" si="0"/>
        <v>49481.270000000004</v>
      </c>
      <c r="E6" s="634">
        <f t="shared" si="0"/>
        <v>7228573850</v>
      </c>
      <c r="F6" s="633">
        <f t="shared" si="0"/>
        <v>5</v>
      </c>
      <c r="G6" s="633">
        <f t="shared" si="0"/>
        <v>53622.270000000004</v>
      </c>
      <c r="H6" s="633">
        <f t="shared" si="0"/>
        <v>48926.270000000004</v>
      </c>
      <c r="I6" s="635">
        <f t="shared" si="0"/>
        <v>6678573850</v>
      </c>
      <c r="J6" s="636">
        <f t="shared" si="0"/>
        <v>6</v>
      </c>
      <c r="K6" s="636">
        <f t="shared" si="0"/>
        <v>665.67000000000007</v>
      </c>
      <c r="L6" s="636">
        <f t="shared" si="0"/>
        <v>555</v>
      </c>
      <c r="M6" s="637">
        <f t="shared" si="0"/>
        <v>550000000</v>
      </c>
      <c r="N6" s="638"/>
      <c r="O6" s="638"/>
      <c r="P6" s="638"/>
      <c r="Q6" s="638"/>
      <c r="R6" s="638"/>
      <c r="S6" s="638"/>
      <c r="T6" s="638"/>
      <c r="U6" s="638"/>
      <c r="V6" s="638"/>
      <c r="W6" s="638"/>
      <c r="X6" s="638"/>
      <c r="Y6" s="638"/>
    </row>
    <row r="7" spans="1:25" s="627" customFormat="1" ht="16.5" customHeight="1" thickTop="1">
      <c r="A7" s="639" t="s">
        <v>311</v>
      </c>
      <c r="B7" s="640">
        <f t="shared" ref="B7:E22" si="1">SUM(F7,J7)</f>
        <v>1</v>
      </c>
      <c r="C7" s="640">
        <f t="shared" si="1"/>
        <v>80.33</v>
      </c>
      <c r="D7" s="640">
        <f t="shared" si="1"/>
        <v>0</v>
      </c>
      <c r="E7" s="641">
        <f t="shared" si="1"/>
        <v>0</v>
      </c>
      <c r="F7" s="640">
        <v>0</v>
      </c>
      <c r="G7" s="640">
        <v>0</v>
      </c>
      <c r="H7" s="640">
        <v>0</v>
      </c>
      <c r="I7" s="642">
        <v>0</v>
      </c>
      <c r="J7" s="643">
        <v>1</v>
      </c>
      <c r="K7" s="643">
        <v>80.33</v>
      </c>
      <c r="L7" s="643">
        <v>0</v>
      </c>
      <c r="M7" s="644">
        <v>0</v>
      </c>
      <c r="N7" s="638"/>
      <c r="O7" s="638"/>
      <c r="P7" s="638"/>
      <c r="Q7" s="638"/>
      <c r="R7" s="638"/>
      <c r="S7" s="638"/>
      <c r="T7" s="638"/>
      <c r="U7" s="638"/>
      <c r="V7" s="638"/>
      <c r="W7" s="638"/>
      <c r="X7" s="638"/>
      <c r="Y7" s="638"/>
    </row>
    <row r="8" spans="1:25" s="627" customFormat="1" ht="16.5" customHeight="1">
      <c r="A8" s="645" t="s">
        <v>312</v>
      </c>
      <c r="B8" s="640">
        <f t="shared" si="1"/>
        <v>0</v>
      </c>
      <c r="C8" s="640">
        <f t="shared" si="1"/>
        <v>0</v>
      </c>
      <c r="D8" s="640">
        <f t="shared" si="1"/>
        <v>0</v>
      </c>
      <c r="E8" s="641">
        <f t="shared" si="1"/>
        <v>0</v>
      </c>
      <c r="F8" s="640">
        <v>0</v>
      </c>
      <c r="G8" s="640">
        <v>0</v>
      </c>
      <c r="H8" s="640">
        <v>0</v>
      </c>
      <c r="I8" s="642">
        <v>0</v>
      </c>
      <c r="J8" s="643">
        <v>0</v>
      </c>
      <c r="K8" s="643">
        <v>0</v>
      </c>
      <c r="L8" s="643">
        <v>0</v>
      </c>
      <c r="M8" s="644">
        <v>0</v>
      </c>
      <c r="N8" s="638"/>
      <c r="O8" s="638"/>
      <c r="P8" s="638"/>
      <c r="Q8" s="638"/>
      <c r="R8" s="638"/>
      <c r="S8" s="638"/>
      <c r="T8" s="638"/>
      <c r="U8" s="638"/>
      <c r="V8" s="638"/>
      <c r="W8" s="638"/>
      <c r="X8" s="638"/>
      <c r="Y8" s="638"/>
    </row>
    <row r="9" spans="1:25" s="627" customFormat="1" ht="16.5" customHeight="1">
      <c r="A9" s="645" t="s">
        <v>313</v>
      </c>
      <c r="B9" s="640">
        <f t="shared" si="1"/>
        <v>0</v>
      </c>
      <c r="C9" s="640">
        <f t="shared" si="1"/>
        <v>0</v>
      </c>
      <c r="D9" s="640">
        <f t="shared" si="1"/>
        <v>0</v>
      </c>
      <c r="E9" s="641">
        <f t="shared" si="1"/>
        <v>0</v>
      </c>
      <c r="F9" s="640">
        <v>0</v>
      </c>
      <c r="G9" s="640">
        <v>0</v>
      </c>
      <c r="H9" s="640">
        <v>0</v>
      </c>
      <c r="I9" s="642">
        <v>0</v>
      </c>
      <c r="J9" s="643">
        <v>0</v>
      </c>
      <c r="K9" s="643">
        <v>0</v>
      </c>
      <c r="L9" s="643">
        <v>0</v>
      </c>
      <c r="M9" s="644">
        <v>0</v>
      </c>
      <c r="N9" s="638"/>
      <c r="O9" s="638"/>
      <c r="P9" s="638"/>
      <c r="Q9" s="638"/>
      <c r="R9" s="638"/>
      <c r="S9" s="638"/>
      <c r="T9" s="638"/>
      <c r="U9" s="638"/>
      <c r="V9" s="638"/>
      <c r="W9" s="638"/>
      <c r="X9" s="638"/>
      <c r="Y9" s="638"/>
    </row>
    <row r="10" spans="1:25" s="627" customFormat="1" ht="16.5" customHeight="1">
      <c r="A10" s="645" t="s">
        <v>314</v>
      </c>
      <c r="B10" s="640">
        <f t="shared" si="1"/>
        <v>0</v>
      </c>
      <c r="C10" s="640">
        <f t="shared" si="1"/>
        <v>0</v>
      </c>
      <c r="D10" s="640">
        <f t="shared" si="1"/>
        <v>0</v>
      </c>
      <c r="E10" s="641">
        <f t="shared" si="1"/>
        <v>0</v>
      </c>
      <c r="F10" s="640">
        <v>0</v>
      </c>
      <c r="G10" s="640">
        <v>0</v>
      </c>
      <c r="H10" s="640">
        <v>0</v>
      </c>
      <c r="I10" s="642">
        <v>0</v>
      </c>
      <c r="J10" s="643">
        <v>0</v>
      </c>
      <c r="K10" s="643">
        <v>0</v>
      </c>
      <c r="L10" s="643">
        <v>0</v>
      </c>
      <c r="M10" s="644">
        <v>0</v>
      </c>
      <c r="N10" s="638"/>
      <c r="O10" s="638"/>
      <c r="P10" s="638"/>
      <c r="Q10" s="638"/>
      <c r="R10" s="638"/>
      <c r="S10" s="638"/>
      <c r="T10" s="638"/>
      <c r="U10" s="638"/>
      <c r="V10" s="638"/>
      <c r="W10" s="638"/>
      <c r="X10" s="638"/>
      <c r="Y10" s="638"/>
    </row>
    <row r="11" spans="1:25" s="627" customFormat="1" ht="16.5" customHeight="1">
      <c r="A11" s="645" t="s">
        <v>315</v>
      </c>
      <c r="B11" s="640">
        <f t="shared" si="1"/>
        <v>2</v>
      </c>
      <c r="C11" s="640">
        <f t="shared" si="1"/>
        <v>5428.6</v>
      </c>
      <c r="D11" s="640">
        <f t="shared" si="1"/>
        <v>5420.1</v>
      </c>
      <c r="E11" s="641">
        <f t="shared" si="1"/>
        <v>0</v>
      </c>
      <c r="F11" s="640">
        <v>1</v>
      </c>
      <c r="G11" s="640">
        <v>5420.1</v>
      </c>
      <c r="H11" s="640">
        <v>5420.1</v>
      </c>
      <c r="I11" s="642">
        <v>0</v>
      </c>
      <c r="J11" s="643">
        <v>1</v>
      </c>
      <c r="K11" s="643">
        <v>8.5</v>
      </c>
      <c r="L11" s="643">
        <v>0</v>
      </c>
      <c r="M11" s="644">
        <v>0</v>
      </c>
      <c r="N11" s="638"/>
      <c r="O11" s="638"/>
      <c r="P11" s="638"/>
      <c r="Q11" s="638"/>
      <c r="R11" s="638"/>
      <c r="S11" s="638"/>
      <c r="T11" s="638"/>
      <c r="U11" s="638"/>
      <c r="V11" s="638"/>
      <c r="W11" s="638"/>
      <c r="X11" s="638"/>
      <c r="Y11" s="638"/>
    </row>
    <row r="12" spans="1:25" s="627" customFormat="1" ht="16.5" customHeight="1">
      <c r="A12" s="645" t="s">
        <v>635</v>
      </c>
      <c r="B12" s="640">
        <f t="shared" si="1"/>
        <v>0</v>
      </c>
      <c r="C12" s="640">
        <f t="shared" si="1"/>
        <v>0</v>
      </c>
      <c r="D12" s="640">
        <f t="shared" si="1"/>
        <v>0</v>
      </c>
      <c r="E12" s="641">
        <f t="shared" si="1"/>
        <v>0</v>
      </c>
      <c r="F12" s="640">
        <v>0</v>
      </c>
      <c r="G12" s="640">
        <v>0</v>
      </c>
      <c r="H12" s="640">
        <v>0</v>
      </c>
      <c r="I12" s="642">
        <v>0</v>
      </c>
      <c r="J12" s="643">
        <v>0</v>
      </c>
      <c r="K12" s="643">
        <v>0</v>
      </c>
      <c r="L12" s="643">
        <v>0</v>
      </c>
      <c r="M12" s="644">
        <v>0</v>
      </c>
      <c r="N12" s="638"/>
      <c r="O12" s="638"/>
      <c r="P12" s="638"/>
      <c r="Q12" s="638"/>
      <c r="R12" s="638"/>
      <c r="S12" s="638"/>
      <c r="T12" s="638"/>
      <c r="U12" s="638"/>
      <c r="V12" s="638"/>
      <c r="W12" s="638"/>
      <c r="X12" s="638"/>
      <c r="Y12" s="638"/>
    </row>
    <row r="13" spans="1:25" s="627" customFormat="1" ht="16.5" customHeight="1">
      <c r="A13" s="645" t="s">
        <v>316</v>
      </c>
      <c r="B13" s="640">
        <f t="shared" si="1"/>
        <v>0</v>
      </c>
      <c r="C13" s="640">
        <f t="shared" si="1"/>
        <v>0</v>
      </c>
      <c r="D13" s="640">
        <f t="shared" si="1"/>
        <v>0</v>
      </c>
      <c r="E13" s="641">
        <f t="shared" si="1"/>
        <v>0</v>
      </c>
      <c r="F13" s="640">
        <v>0</v>
      </c>
      <c r="G13" s="640">
        <v>0</v>
      </c>
      <c r="H13" s="640">
        <v>0</v>
      </c>
      <c r="I13" s="642">
        <v>0</v>
      </c>
      <c r="J13" s="643">
        <v>0</v>
      </c>
      <c r="K13" s="643">
        <v>0</v>
      </c>
      <c r="L13" s="643">
        <v>0</v>
      </c>
      <c r="M13" s="644">
        <v>0</v>
      </c>
      <c r="N13" s="638"/>
      <c r="O13" s="638"/>
      <c r="P13" s="638"/>
      <c r="Q13" s="638"/>
      <c r="R13" s="638"/>
      <c r="S13" s="638"/>
      <c r="T13" s="638"/>
      <c r="U13" s="638"/>
      <c r="V13" s="638"/>
      <c r="W13" s="638"/>
      <c r="X13" s="638"/>
      <c r="Y13" s="638"/>
    </row>
    <row r="14" spans="1:25" s="627" customFormat="1" ht="16.5" customHeight="1">
      <c r="A14" s="645" t="s">
        <v>317</v>
      </c>
      <c r="B14" s="640">
        <f t="shared" si="1"/>
        <v>1</v>
      </c>
      <c r="C14" s="640">
        <f t="shared" si="1"/>
        <v>5714.77</v>
      </c>
      <c r="D14" s="640">
        <f t="shared" si="1"/>
        <v>5714.77</v>
      </c>
      <c r="E14" s="641">
        <f t="shared" si="1"/>
        <v>28573850</v>
      </c>
      <c r="F14" s="640">
        <v>1</v>
      </c>
      <c r="G14" s="640">
        <v>5714.77</v>
      </c>
      <c r="H14" s="640">
        <v>5714.77</v>
      </c>
      <c r="I14" s="642">
        <v>28573850</v>
      </c>
      <c r="J14" s="643">
        <v>0</v>
      </c>
      <c r="K14" s="643">
        <v>0</v>
      </c>
      <c r="L14" s="643">
        <v>0</v>
      </c>
      <c r="M14" s="644">
        <v>0</v>
      </c>
      <c r="N14" s="638"/>
      <c r="O14" s="638"/>
      <c r="P14" s="638"/>
      <c r="Q14" s="638"/>
      <c r="R14" s="638"/>
      <c r="S14" s="638"/>
      <c r="T14" s="638"/>
      <c r="U14" s="638"/>
      <c r="V14" s="638"/>
      <c r="W14" s="638"/>
      <c r="X14" s="638"/>
      <c r="Y14" s="638"/>
    </row>
    <row r="15" spans="1:25" s="627" customFormat="1" ht="16.5" customHeight="1">
      <c r="A15" s="645" t="s">
        <v>678</v>
      </c>
      <c r="B15" s="640">
        <f t="shared" si="1"/>
        <v>0</v>
      </c>
      <c r="C15" s="640">
        <f t="shared" si="1"/>
        <v>0</v>
      </c>
      <c r="D15" s="640">
        <f t="shared" si="1"/>
        <v>0</v>
      </c>
      <c r="E15" s="641">
        <f t="shared" si="1"/>
        <v>0</v>
      </c>
      <c r="F15" s="640">
        <v>0</v>
      </c>
      <c r="G15" s="640">
        <v>0</v>
      </c>
      <c r="H15" s="640">
        <v>0</v>
      </c>
      <c r="I15" s="642">
        <v>0</v>
      </c>
      <c r="J15" s="643">
        <v>0</v>
      </c>
      <c r="K15" s="643">
        <v>0</v>
      </c>
      <c r="L15" s="643">
        <v>0</v>
      </c>
      <c r="M15" s="644">
        <v>0</v>
      </c>
      <c r="N15" s="638"/>
      <c r="O15" s="638"/>
      <c r="P15" s="638"/>
      <c r="Q15" s="638"/>
      <c r="R15" s="638"/>
      <c r="S15" s="638"/>
      <c r="T15" s="638"/>
      <c r="U15" s="638"/>
      <c r="V15" s="638"/>
      <c r="W15" s="638"/>
      <c r="X15" s="638"/>
      <c r="Y15" s="638"/>
    </row>
    <row r="16" spans="1:25" s="627" customFormat="1" ht="16.5" customHeight="1">
      <c r="A16" s="645" t="s">
        <v>319</v>
      </c>
      <c r="B16" s="640">
        <f t="shared" si="1"/>
        <v>1</v>
      </c>
      <c r="C16" s="640">
        <f t="shared" si="1"/>
        <v>4.4000000000000004</v>
      </c>
      <c r="D16" s="640">
        <f t="shared" si="1"/>
        <v>4.4000000000000004</v>
      </c>
      <c r="E16" s="641">
        <f t="shared" si="1"/>
        <v>0</v>
      </c>
      <c r="F16" s="640">
        <v>1</v>
      </c>
      <c r="G16" s="640">
        <v>4.4000000000000004</v>
      </c>
      <c r="H16" s="640">
        <v>4.4000000000000004</v>
      </c>
      <c r="I16" s="642">
        <v>0</v>
      </c>
      <c r="J16" s="643">
        <v>0</v>
      </c>
      <c r="K16" s="643">
        <v>0</v>
      </c>
      <c r="L16" s="643">
        <v>0</v>
      </c>
      <c r="M16" s="644">
        <v>0</v>
      </c>
      <c r="N16" s="638"/>
      <c r="O16" s="638"/>
      <c r="P16" s="638"/>
      <c r="Q16" s="638"/>
      <c r="R16" s="638"/>
      <c r="S16" s="638"/>
      <c r="T16" s="638"/>
      <c r="U16" s="638"/>
      <c r="V16" s="638"/>
      <c r="W16" s="638"/>
      <c r="X16" s="638"/>
      <c r="Y16" s="638"/>
    </row>
    <row r="17" spans="1:25" s="627" customFormat="1" ht="16.5" customHeight="1">
      <c r="A17" s="645" t="s">
        <v>320</v>
      </c>
      <c r="B17" s="640">
        <f t="shared" si="1"/>
        <v>0</v>
      </c>
      <c r="C17" s="640">
        <f t="shared" si="1"/>
        <v>0</v>
      </c>
      <c r="D17" s="640">
        <f t="shared" si="1"/>
        <v>0</v>
      </c>
      <c r="E17" s="641">
        <f t="shared" si="1"/>
        <v>0</v>
      </c>
      <c r="F17" s="640">
        <v>0</v>
      </c>
      <c r="G17" s="640">
        <v>0</v>
      </c>
      <c r="H17" s="640">
        <v>0</v>
      </c>
      <c r="I17" s="642">
        <v>0</v>
      </c>
      <c r="J17" s="643">
        <v>0</v>
      </c>
      <c r="K17" s="643">
        <v>0</v>
      </c>
      <c r="L17" s="643">
        <v>0</v>
      </c>
      <c r="M17" s="644">
        <v>0</v>
      </c>
      <c r="N17" s="638"/>
      <c r="O17" s="638"/>
      <c r="P17" s="638"/>
      <c r="Q17" s="638"/>
      <c r="R17" s="638"/>
      <c r="S17" s="638"/>
      <c r="T17" s="638"/>
      <c r="U17" s="638"/>
      <c r="V17" s="638"/>
      <c r="W17" s="638"/>
      <c r="X17" s="638"/>
      <c r="Y17" s="638"/>
    </row>
    <row r="18" spans="1:25" s="627" customFormat="1" ht="16.5" customHeight="1">
      <c r="A18" s="645" t="s">
        <v>636</v>
      </c>
      <c r="B18" s="640">
        <f t="shared" si="1"/>
        <v>0</v>
      </c>
      <c r="C18" s="640">
        <f t="shared" si="1"/>
        <v>0</v>
      </c>
      <c r="D18" s="640">
        <f t="shared" si="1"/>
        <v>0</v>
      </c>
      <c r="E18" s="641">
        <f t="shared" si="1"/>
        <v>0</v>
      </c>
      <c r="F18" s="640">
        <v>0</v>
      </c>
      <c r="G18" s="640">
        <v>0</v>
      </c>
      <c r="H18" s="640">
        <v>0</v>
      </c>
      <c r="I18" s="642">
        <v>0</v>
      </c>
      <c r="J18" s="643">
        <v>0</v>
      </c>
      <c r="K18" s="643">
        <v>0</v>
      </c>
      <c r="L18" s="643">
        <v>0</v>
      </c>
      <c r="M18" s="644">
        <v>0</v>
      </c>
      <c r="N18" s="638"/>
      <c r="O18" s="638"/>
      <c r="P18" s="638"/>
      <c r="Q18" s="638"/>
      <c r="R18" s="638"/>
      <c r="S18" s="638"/>
      <c r="T18" s="638"/>
      <c r="U18" s="638"/>
      <c r="V18" s="638"/>
      <c r="W18" s="638"/>
      <c r="X18" s="638"/>
      <c r="Y18" s="638"/>
    </row>
    <row r="19" spans="1:25" s="627" customFormat="1" ht="16.5" customHeight="1">
      <c r="A19" s="645" t="s">
        <v>359</v>
      </c>
      <c r="B19" s="640">
        <f t="shared" si="1"/>
        <v>0</v>
      </c>
      <c r="C19" s="640">
        <f t="shared" si="1"/>
        <v>0</v>
      </c>
      <c r="D19" s="640">
        <f t="shared" si="1"/>
        <v>0</v>
      </c>
      <c r="E19" s="641">
        <f t="shared" si="1"/>
        <v>0</v>
      </c>
      <c r="F19" s="640">
        <v>0</v>
      </c>
      <c r="G19" s="640">
        <v>0</v>
      </c>
      <c r="H19" s="640">
        <v>0</v>
      </c>
      <c r="I19" s="642">
        <v>0</v>
      </c>
      <c r="J19" s="643">
        <v>0</v>
      </c>
      <c r="K19" s="643">
        <v>0</v>
      </c>
      <c r="L19" s="643">
        <v>0</v>
      </c>
      <c r="M19" s="644">
        <v>0</v>
      </c>
      <c r="N19" s="638"/>
      <c r="O19" s="638"/>
      <c r="P19" s="638"/>
      <c r="Q19" s="638"/>
      <c r="R19" s="638"/>
      <c r="S19" s="638"/>
      <c r="T19" s="638"/>
      <c r="U19" s="638"/>
      <c r="V19" s="638"/>
      <c r="W19" s="638"/>
      <c r="X19" s="638"/>
      <c r="Y19" s="638"/>
    </row>
    <row r="20" spans="1:25" s="627" customFormat="1" ht="16.5" customHeight="1">
      <c r="A20" s="645" t="s">
        <v>322</v>
      </c>
      <c r="B20" s="640">
        <f t="shared" si="1"/>
        <v>1</v>
      </c>
      <c r="C20" s="640">
        <f t="shared" si="1"/>
        <v>67</v>
      </c>
      <c r="D20" s="640">
        <f t="shared" si="1"/>
        <v>67</v>
      </c>
      <c r="E20" s="641">
        <f t="shared" si="1"/>
        <v>167000000</v>
      </c>
      <c r="F20" s="640">
        <v>1</v>
      </c>
      <c r="G20" s="640">
        <v>67</v>
      </c>
      <c r="H20" s="640">
        <v>67</v>
      </c>
      <c r="I20" s="642">
        <v>167000000</v>
      </c>
      <c r="J20" s="643">
        <v>0</v>
      </c>
      <c r="K20" s="643">
        <v>0</v>
      </c>
      <c r="L20" s="643">
        <v>0</v>
      </c>
      <c r="M20" s="644">
        <v>0</v>
      </c>
      <c r="N20" s="638"/>
      <c r="O20" s="638"/>
      <c r="P20" s="638"/>
      <c r="Q20" s="638"/>
      <c r="R20" s="638"/>
      <c r="S20" s="638"/>
      <c r="T20" s="638"/>
      <c r="U20" s="638"/>
      <c r="V20" s="638"/>
      <c r="W20" s="638"/>
      <c r="X20" s="638"/>
      <c r="Y20" s="638"/>
    </row>
    <row r="21" spans="1:25" s="627" customFormat="1" ht="16.5" customHeight="1">
      <c r="A21" s="645" t="s">
        <v>323</v>
      </c>
      <c r="B21" s="640">
        <f t="shared" si="1"/>
        <v>0</v>
      </c>
      <c r="C21" s="640">
        <f t="shared" si="1"/>
        <v>0</v>
      </c>
      <c r="D21" s="640">
        <f t="shared" si="1"/>
        <v>0</v>
      </c>
      <c r="E21" s="641">
        <f t="shared" si="1"/>
        <v>0</v>
      </c>
      <c r="F21" s="640">
        <v>0</v>
      </c>
      <c r="G21" s="640">
        <v>0</v>
      </c>
      <c r="H21" s="640">
        <v>0</v>
      </c>
      <c r="I21" s="642">
        <v>0</v>
      </c>
      <c r="J21" s="643">
        <v>0</v>
      </c>
      <c r="K21" s="643">
        <v>0</v>
      </c>
      <c r="L21" s="643">
        <v>0</v>
      </c>
      <c r="M21" s="644">
        <v>0</v>
      </c>
      <c r="N21" s="638"/>
      <c r="O21" s="638"/>
      <c r="P21" s="638"/>
      <c r="Q21" s="638"/>
      <c r="R21" s="638"/>
      <c r="S21" s="638"/>
      <c r="T21" s="638"/>
      <c r="U21" s="638"/>
      <c r="V21" s="638"/>
      <c r="W21" s="638"/>
      <c r="X21" s="638"/>
      <c r="Y21" s="638"/>
    </row>
    <row r="22" spans="1:25" s="627" customFormat="1" ht="16.5" customHeight="1">
      <c r="A22" s="645" t="s">
        <v>638</v>
      </c>
      <c r="B22" s="640">
        <f t="shared" si="1"/>
        <v>0</v>
      </c>
      <c r="C22" s="640">
        <f t="shared" si="1"/>
        <v>0</v>
      </c>
      <c r="D22" s="640">
        <f t="shared" si="1"/>
        <v>0</v>
      </c>
      <c r="E22" s="641">
        <f t="shared" si="1"/>
        <v>0</v>
      </c>
      <c r="F22" s="640">
        <v>0</v>
      </c>
      <c r="G22" s="640">
        <v>0</v>
      </c>
      <c r="H22" s="640">
        <v>0</v>
      </c>
      <c r="I22" s="642">
        <v>0</v>
      </c>
      <c r="J22" s="643">
        <v>0</v>
      </c>
      <c r="K22" s="643">
        <v>0</v>
      </c>
      <c r="L22" s="643">
        <v>0</v>
      </c>
      <c r="M22" s="644">
        <v>0</v>
      </c>
      <c r="N22" s="638"/>
      <c r="O22" s="638"/>
      <c r="P22" s="638"/>
      <c r="Q22" s="638"/>
      <c r="R22" s="638"/>
      <c r="S22" s="638"/>
      <c r="T22" s="638"/>
      <c r="U22" s="638"/>
      <c r="V22" s="638"/>
      <c r="W22" s="638"/>
      <c r="X22" s="638"/>
      <c r="Y22" s="638"/>
    </row>
    <row r="23" spans="1:25" s="627" customFormat="1" ht="16.5" customHeight="1">
      <c r="A23" s="645" t="s">
        <v>325</v>
      </c>
      <c r="B23" s="640">
        <f t="shared" ref="B23:E34" si="2">SUM(F23,J23)</f>
        <v>1</v>
      </c>
      <c r="C23" s="640">
        <f t="shared" si="2"/>
        <v>19.010000000000002</v>
      </c>
      <c r="D23" s="640">
        <f t="shared" si="2"/>
        <v>0</v>
      </c>
      <c r="E23" s="641">
        <f t="shared" si="2"/>
        <v>0</v>
      </c>
      <c r="F23" s="640">
        <v>0</v>
      </c>
      <c r="G23" s="640">
        <v>0</v>
      </c>
      <c r="H23" s="640">
        <v>0</v>
      </c>
      <c r="I23" s="642">
        <v>0</v>
      </c>
      <c r="J23" s="643">
        <v>1</v>
      </c>
      <c r="K23" s="643">
        <v>19.010000000000002</v>
      </c>
      <c r="L23" s="643">
        <v>0</v>
      </c>
      <c r="M23" s="644">
        <v>0</v>
      </c>
      <c r="N23" s="638"/>
      <c r="O23" s="638"/>
      <c r="P23" s="638"/>
      <c r="Q23" s="638"/>
      <c r="R23" s="638"/>
      <c r="S23" s="638"/>
      <c r="T23" s="638"/>
      <c r="U23" s="638"/>
      <c r="V23" s="638"/>
      <c r="W23" s="638"/>
      <c r="X23" s="638"/>
      <c r="Y23" s="638"/>
    </row>
    <row r="24" spans="1:25" s="627" customFormat="1" ht="16.5" customHeight="1">
      <c r="A24" s="645" t="s">
        <v>326</v>
      </c>
      <c r="B24" s="640">
        <f t="shared" si="2"/>
        <v>0</v>
      </c>
      <c r="C24" s="640">
        <f t="shared" si="2"/>
        <v>0</v>
      </c>
      <c r="D24" s="640">
        <f t="shared" si="2"/>
        <v>0</v>
      </c>
      <c r="E24" s="641">
        <f t="shared" si="2"/>
        <v>0</v>
      </c>
      <c r="F24" s="640">
        <v>0</v>
      </c>
      <c r="G24" s="640">
        <v>0</v>
      </c>
      <c r="H24" s="640">
        <v>0</v>
      </c>
      <c r="I24" s="642">
        <v>0</v>
      </c>
      <c r="J24" s="643">
        <v>0</v>
      </c>
      <c r="K24" s="643">
        <v>0</v>
      </c>
      <c r="L24" s="643">
        <v>0</v>
      </c>
      <c r="M24" s="644">
        <v>0</v>
      </c>
      <c r="N24" s="638"/>
      <c r="O24" s="638"/>
      <c r="P24" s="638"/>
      <c r="Q24" s="638"/>
      <c r="R24" s="638"/>
      <c r="S24" s="638"/>
      <c r="T24" s="638"/>
      <c r="U24" s="638"/>
      <c r="V24" s="638"/>
      <c r="W24" s="638"/>
      <c r="X24" s="638"/>
      <c r="Y24" s="638"/>
    </row>
    <row r="25" spans="1:25" s="627" customFormat="1" ht="16.5" customHeight="1">
      <c r="A25" s="645" t="s">
        <v>327</v>
      </c>
      <c r="B25" s="640">
        <f t="shared" si="2"/>
        <v>0</v>
      </c>
      <c r="C25" s="640">
        <f t="shared" si="2"/>
        <v>0</v>
      </c>
      <c r="D25" s="640">
        <f t="shared" si="2"/>
        <v>0</v>
      </c>
      <c r="E25" s="641">
        <f t="shared" si="2"/>
        <v>0</v>
      </c>
      <c r="F25" s="640">
        <v>0</v>
      </c>
      <c r="G25" s="640">
        <v>0</v>
      </c>
      <c r="H25" s="640">
        <v>0</v>
      </c>
      <c r="I25" s="642">
        <v>0</v>
      </c>
      <c r="J25" s="643">
        <v>0</v>
      </c>
      <c r="K25" s="643">
        <v>0</v>
      </c>
      <c r="L25" s="643">
        <v>0</v>
      </c>
      <c r="M25" s="644">
        <v>0</v>
      </c>
      <c r="N25" s="638"/>
      <c r="O25" s="638"/>
      <c r="P25" s="638"/>
      <c r="Q25" s="638"/>
      <c r="R25" s="638"/>
      <c r="S25" s="638"/>
      <c r="T25" s="638"/>
      <c r="U25" s="638"/>
      <c r="V25" s="638"/>
      <c r="W25" s="638"/>
      <c r="X25" s="638"/>
      <c r="Y25" s="638"/>
    </row>
    <row r="26" spans="1:25" s="627" customFormat="1" ht="16.5" customHeight="1">
      <c r="A26" s="645" t="s">
        <v>639</v>
      </c>
      <c r="B26" s="640">
        <f t="shared" si="2"/>
        <v>0</v>
      </c>
      <c r="C26" s="640">
        <f t="shared" si="2"/>
        <v>0</v>
      </c>
      <c r="D26" s="640">
        <f t="shared" si="2"/>
        <v>0</v>
      </c>
      <c r="E26" s="641">
        <f t="shared" si="2"/>
        <v>0</v>
      </c>
      <c r="F26" s="640">
        <v>0</v>
      </c>
      <c r="G26" s="640">
        <v>0</v>
      </c>
      <c r="H26" s="640">
        <v>0</v>
      </c>
      <c r="I26" s="642">
        <v>0</v>
      </c>
      <c r="J26" s="643">
        <v>0</v>
      </c>
      <c r="K26" s="643">
        <v>0</v>
      </c>
      <c r="L26" s="643">
        <v>0</v>
      </c>
      <c r="M26" s="644">
        <v>0</v>
      </c>
      <c r="N26" s="638"/>
      <c r="O26" s="638"/>
      <c r="P26" s="638"/>
      <c r="Q26" s="638"/>
      <c r="R26" s="638"/>
      <c r="S26" s="638"/>
      <c r="T26" s="638"/>
      <c r="U26" s="638"/>
      <c r="V26" s="638"/>
      <c r="W26" s="638"/>
      <c r="X26" s="638"/>
      <c r="Y26" s="638"/>
    </row>
    <row r="27" spans="1:25" s="627" customFormat="1" ht="17.25" customHeight="1">
      <c r="A27" s="645" t="s">
        <v>329</v>
      </c>
      <c r="B27" s="640">
        <f t="shared" si="2"/>
        <v>0</v>
      </c>
      <c r="C27" s="640">
        <f t="shared" si="2"/>
        <v>0</v>
      </c>
      <c r="D27" s="640">
        <f t="shared" si="2"/>
        <v>0</v>
      </c>
      <c r="E27" s="641">
        <f t="shared" si="2"/>
        <v>0</v>
      </c>
      <c r="F27" s="640">
        <v>0</v>
      </c>
      <c r="G27" s="640">
        <v>0</v>
      </c>
      <c r="H27" s="640">
        <v>0</v>
      </c>
      <c r="I27" s="642">
        <v>0</v>
      </c>
      <c r="J27" s="643">
        <v>0</v>
      </c>
      <c r="K27" s="643">
        <v>0</v>
      </c>
      <c r="L27" s="643">
        <v>0</v>
      </c>
      <c r="M27" s="644">
        <v>0</v>
      </c>
      <c r="N27" s="638"/>
      <c r="O27" s="638"/>
      <c r="P27" s="638"/>
      <c r="Q27" s="638"/>
      <c r="R27" s="638"/>
      <c r="S27" s="638"/>
      <c r="T27" s="638"/>
      <c r="U27" s="638"/>
      <c r="V27" s="638"/>
      <c r="W27" s="638"/>
      <c r="X27" s="638"/>
      <c r="Y27" s="638"/>
    </row>
    <row r="28" spans="1:25" s="627" customFormat="1" ht="16.5" customHeight="1">
      <c r="A28" s="645" t="s">
        <v>330</v>
      </c>
      <c r="B28" s="640">
        <f t="shared" si="2"/>
        <v>0</v>
      </c>
      <c r="C28" s="640">
        <f t="shared" si="2"/>
        <v>0</v>
      </c>
      <c r="D28" s="640">
        <f t="shared" si="2"/>
        <v>0</v>
      </c>
      <c r="E28" s="641">
        <f t="shared" si="2"/>
        <v>0</v>
      </c>
      <c r="F28" s="640">
        <v>0</v>
      </c>
      <c r="G28" s="640">
        <v>0</v>
      </c>
      <c r="H28" s="640">
        <v>0</v>
      </c>
      <c r="I28" s="642">
        <v>0</v>
      </c>
      <c r="J28" s="643">
        <v>0</v>
      </c>
      <c r="K28" s="643">
        <v>0</v>
      </c>
      <c r="L28" s="643">
        <v>0</v>
      </c>
      <c r="M28" s="644">
        <v>0</v>
      </c>
      <c r="N28" s="638"/>
      <c r="O28" s="638"/>
      <c r="P28" s="638"/>
      <c r="Q28" s="638"/>
      <c r="R28" s="638"/>
      <c r="S28" s="638"/>
      <c r="T28" s="638"/>
      <c r="U28" s="638"/>
      <c r="V28" s="638"/>
      <c r="W28" s="638"/>
      <c r="X28" s="638"/>
      <c r="Y28" s="638"/>
    </row>
    <row r="29" spans="1:25" s="627" customFormat="1" ht="16.5" customHeight="1">
      <c r="A29" s="645" t="s">
        <v>640</v>
      </c>
      <c r="B29" s="640">
        <f t="shared" si="2"/>
        <v>0</v>
      </c>
      <c r="C29" s="640">
        <f t="shared" si="2"/>
        <v>0</v>
      </c>
      <c r="D29" s="640">
        <f t="shared" si="2"/>
        <v>0</v>
      </c>
      <c r="E29" s="641">
        <f t="shared" si="2"/>
        <v>0</v>
      </c>
      <c r="F29" s="640">
        <v>0</v>
      </c>
      <c r="G29" s="640">
        <v>0</v>
      </c>
      <c r="H29" s="640">
        <v>0</v>
      </c>
      <c r="I29" s="642">
        <v>0</v>
      </c>
      <c r="J29" s="643">
        <v>0</v>
      </c>
      <c r="K29" s="643">
        <v>0</v>
      </c>
      <c r="L29" s="643">
        <v>0</v>
      </c>
      <c r="M29" s="644">
        <v>0</v>
      </c>
      <c r="N29" s="638"/>
      <c r="O29" s="638"/>
      <c r="P29" s="638"/>
      <c r="Q29" s="638"/>
      <c r="R29" s="638"/>
      <c r="S29" s="638"/>
      <c r="T29" s="638"/>
      <c r="U29" s="638"/>
      <c r="V29" s="638"/>
      <c r="W29" s="638"/>
      <c r="X29" s="638"/>
      <c r="Y29" s="638"/>
    </row>
    <row r="30" spans="1:25" s="627" customFormat="1" ht="16.5" customHeight="1">
      <c r="A30" s="645" t="s">
        <v>332</v>
      </c>
      <c r="B30" s="640">
        <f t="shared" si="2"/>
        <v>0</v>
      </c>
      <c r="C30" s="640">
        <f t="shared" si="2"/>
        <v>0</v>
      </c>
      <c r="D30" s="640">
        <f t="shared" si="2"/>
        <v>0</v>
      </c>
      <c r="E30" s="641">
        <f t="shared" si="2"/>
        <v>0</v>
      </c>
      <c r="F30" s="640">
        <v>0</v>
      </c>
      <c r="G30" s="640">
        <v>0</v>
      </c>
      <c r="H30" s="640">
        <v>0</v>
      </c>
      <c r="I30" s="642">
        <v>0</v>
      </c>
      <c r="J30" s="643">
        <v>0</v>
      </c>
      <c r="K30" s="643">
        <v>0</v>
      </c>
      <c r="L30" s="643">
        <v>0</v>
      </c>
      <c r="M30" s="644">
        <v>0</v>
      </c>
      <c r="N30" s="638"/>
      <c r="O30" s="638"/>
      <c r="P30" s="638"/>
      <c r="Q30" s="638"/>
      <c r="R30" s="638"/>
      <c r="S30" s="638"/>
      <c r="T30" s="638"/>
      <c r="U30" s="638"/>
      <c r="V30" s="638"/>
      <c r="W30" s="638"/>
      <c r="X30" s="638"/>
      <c r="Y30" s="638"/>
    </row>
    <row r="31" spans="1:25" s="627" customFormat="1" ht="16.5" customHeight="1">
      <c r="A31" s="645" t="s">
        <v>333</v>
      </c>
      <c r="B31" s="640">
        <f t="shared" si="2"/>
        <v>3</v>
      </c>
      <c r="C31" s="640">
        <f t="shared" si="2"/>
        <v>557.83000000000004</v>
      </c>
      <c r="D31" s="640">
        <f t="shared" si="2"/>
        <v>555</v>
      </c>
      <c r="E31" s="641">
        <f t="shared" si="2"/>
        <v>550000000</v>
      </c>
      <c r="F31" s="640">
        <v>0</v>
      </c>
      <c r="G31" s="640">
        <v>0</v>
      </c>
      <c r="H31" s="640">
        <v>0</v>
      </c>
      <c r="I31" s="642">
        <v>0</v>
      </c>
      <c r="J31" s="643">
        <v>3</v>
      </c>
      <c r="K31" s="643">
        <v>557.83000000000004</v>
      </c>
      <c r="L31" s="643">
        <v>555</v>
      </c>
      <c r="M31" s="644">
        <v>550000000</v>
      </c>
      <c r="N31" s="638"/>
      <c r="O31" s="638"/>
      <c r="P31" s="638"/>
      <c r="Q31" s="638"/>
      <c r="R31" s="638"/>
      <c r="S31" s="638"/>
      <c r="T31" s="638"/>
      <c r="U31" s="638"/>
      <c r="V31" s="638"/>
      <c r="W31" s="638"/>
      <c r="X31" s="638"/>
      <c r="Y31" s="638"/>
    </row>
    <row r="32" spans="1:25" s="627" customFormat="1" ht="16.5" customHeight="1">
      <c r="A32" s="645" t="s">
        <v>334</v>
      </c>
      <c r="B32" s="640">
        <f t="shared" si="2"/>
        <v>1</v>
      </c>
      <c r="C32" s="640">
        <f t="shared" si="2"/>
        <v>42416</v>
      </c>
      <c r="D32" s="640">
        <f t="shared" si="2"/>
        <v>37720</v>
      </c>
      <c r="E32" s="641">
        <f t="shared" si="2"/>
        <v>6483000000</v>
      </c>
      <c r="F32" s="640">
        <v>1</v>
      </c>
      <c r="G32" s="640">
        <v>42416</v>
      </c>
      <c r="H32" s="640">
        <v>37720</v>
      </c>
      <c r="I32" s="642">
        <v>6483000000</v>
      </c>
      <c r="J32" s="643">
        <v>0</v>
      </c>
      <c r="K32" s="643">
        <v>0</v>
      </c>
      <c r="L32" s="643">
        <v>0</v>
      </c>
      <c r="M32" s="644">
        <v>0</v>
      </c>
      <c r="N32" s="638"/>
      <c r="O32" s="638"/>
      <c r="P32" s="638"/>
      <c r="Q32" s="638"/>
      <c r="R32" s="638"/>
      <c r="S32" s="638"/>
      <c r="T32" s="638"/>
      <c r="U32" s="638"/>
      <c r="V32" s="638"/>
      <c r="W32" s="638"/>
      <c r="X32" s="638"/>
      <c r="Y32" s="638"/>
    </row>
    <row r="33" spans="1:25" s="627" customFormat="1" ht="16.5" customHeight="1">
      <c r="A33" s="645" t="s">
        <v>335</v>
      </c>
      <c r="B33" s="640">
        <f t="shared" si="2"/>
        <v>0</v>
      </c>
      <c r="C33" s="640">
        <f t="shared" si="2"/>
        <v>0</v>
      </c>
      <c r="D33" s="640">
        <f t="shared" si="2"/>
        <v>0</v>
      </c>
      <c r="E33" s="641">
        <f t="shared" si="2"/>
        <v>0</v>
      </c>
      <c r="F33" s="640">
        <v>0</v>
      </c>
      <c r="G33" s="640">
        <v>0</v>
      </c>
      <c r="H33" s="640">
        <v>0</v>
      </c>
      <c r="I33" s="642">
        <v>0</v>
      </c>
      <c r="J33" s="643">
        <v>0</v>
      </c>
      <c r="K33" s="643">
        <v>0</v>
      </c>
      <c r="L33" s="643">
        <v>0</v>
      </c>
      <c r="M33" s="644">
        <v>0</v>
      </c>
      <c r="N33" s="638"/>
      <c r="O33" s="638"/>
      <c r="P33" s="638"/>
      <c r="Q33" s="638"/>
      <c r="R33" s="638"/>
      <c r="S33" s="638"/>
      <c r="T33" s="638"/>
      <c r="U33" s="638"/>
      <c r="V33" s="638"/>
      <c r="W33" s="638"/>
      <c r="X33" s="638"/>
      <c r="Y33" s="638"/>
    </row>
    <row r="34" spans="1:25" s="627" customFormat="1" ht="16.5" customHeight="1" thickBot="1">
      <c r="A34" s="646" t="s">
        <v>641</v>
      </c>
      <c r="B34" s="647">
        <f t="shared" si="2"/>
        <v>0</v>
      </c>
      <c r="C34" s="647">
        <f t="shared" si="2"/>
        <v>0</v>
      </c>
      <c r="D34" s="647">
        <f t="shared" si="2"/>
        <v>0</v>
      </c>
      <c r="E34" s="648">
        <f t="shared" si="2"/>
        <v>0</v>
      </c>
      <c r="F34" s="647">
        <v>0</v>
      </c>
      <c r="G34" s="647">
        <v>0</v>
      </c>
      <c r="H34" s="647">
        <v>0</v>
      </c>
      <c r="I34" s="648">
        <v>0</v>
      </c>
      <c r="J34" s="649">
        <v>0</v>
      </c>
      <c r="K34" s="649">
        <v>0</v>
      </c>
      <c r="L34" s="649">
        <v>0</v>
      </c>
      <c r="M34" s="650">
        <v>0</v>
      </c>
      <c r="N34" s="638"/>
      <c r="O34" s="638"/>
      <c r="P34" s="638"/>
      <c r="Q34" s="638"/>
      <c r="R34" s="638"/>
      <c r="S34" s="638"/>
      <c r="T34" s="638"/>
      <c r="U34" s="638"/>
      <c r="V34" s="638"/>
      <c r="W34" s="638"/>
      <c r="X34" s="638"/>
      <c r="Y34" s="638"/>
    </row>
    <row r="35" spans="1:25" s="627" customFormat="1" ht="18" customHeight="1">
      <c r="A35" s="651"/>
      <c r="B35" s="652"/>
      <c r="C35" s="652"/>
      <c r="D35" s="652"/>
      <c r="E35" s="653"/>
      <c r="F35" s="652"/>
      <c r="G35" s="652"/>
      <c r="H35" s="652"/>
      <c r="I35" s="654"/>
      <c r="J35" s="655"/>
      <c r="K35" s="655"/>
      <c r="L35" s="655"/>
      <c r="M35" s="654"/>
    </row>
    <row r="36" spans="1:25" s="627" customFormat="1" ht="18" customHeight="1" thickBot="1">
      <c r="A36" s="624" t="s">
        <v>679</v>
      </c>
      <c r="B36" s="652"/>
      <c r="C36" s="652"/>
      <c r="D36" s="652"/>
      <c r="E36" s="656"/>
      <c r="F36" s="652"/>
      <c r="G36" s="652"/>
      <c r="H36" s="652"/>
      <c r="I36" s="654"/>
      <c r="J36" s="655"/>
      <c r="K36" s="655"/>
      <c r="L36" s="655"/>
      <c r="M36" s="654"/>
    </row>
    <row r="37" spans="1:25" s="628" customFormat="1" ht="18" customHeight="1">
      <c r="A37" s="825" t="s">
        <v>667</v>
      </c>
      <c r="B37" s="834" t="s">
        <v>668</v>
      </c>
      <c r="C37" s="834"/>
      <c r="D37" s="834"/>
      <c r="E37" s="834"/>
      <c r="F37" s="834" t="s">
        <v>669</v>
      </c>
      <c r="G37" s="834"/>
      <c r="H37" s="834"/>
      <c r="I37" s="832"/>
      <c r="J37" s="832" t="s">
        <v>670</v>
      </c>
      <c r="K37" s="832"/>
      <c r="L37" s="832"/>
      <c r="M37" s="833"/>
    </row>
    <row r="38" spans="1:25" s="631" customFormat="1" ht="50.1" customHeight="1" thickBot="1">
      <c r="A38" s="826"/>
      <c r="B38" s="629" t="s">
        <v>671</v>
      </c>
      <c r="C38" s="629" t="s">
        <v>672</v>
      </c>
      <c r="D38" s="629" t="s">
        <v>673</v>
      </c>
      <c r="E38" s="589" t="s">
        <v>674</v>
      </c>
      <c r="F38" s="629" t="s">
        <v>671</v>
      </c>
      <c r="G38" s="629" t="s">
        <v>672</v>
      </c>
      <c r="H38" s="629" t="s">
        <v>673</v>
      </c>
      <c r="I38" s="590" t="s">
        <v>674</v>
      </c>
      <c r="J38" s="630" t="s">
        <v>675</v>
      </c>
      <c r="K38" s="630" t="s">
        <v>672</v>
      </c>
      <c r="L38" s="630" t="s">
        <v>676</v>
      </c>
      <c r="M38" s="592" t="s">
        <v>677</v>
      </c>
    </row>
    <row r="39" spans="1:25" s="627" customFormat="1" ht="17.100000000000001" customHeight="1" thickBot="1">
      <c r="A39" s="632" t="s">
        <v>668</v>
      </c>
      <c r="B39" s="633">
        <f t="shared" ref="B39:M39" si="3">SUM(B40:B67)</f>
        <v>184</v>
      </c>
      <c r="C39" s="633">
        <f t="shared" si="3"/>
        <v>1025459.8</v>
      </c>
      <c r="D39" s="633">
        <f t="shared" si="3"/>
        <v>678913.46749399998</v>
      </c>
      <c r="E39" s="634">
        <f t="shared" si="3"/>
        <v>81322052035</v>
      </c>
      <c r="F39" s="633">
        <f t="shared" si="3"/>
        <v>132</v>
      </c>
      <c r="G39" s="633">
        <f t="shared" si="3"/>
        <v>747617.6100000001</v>
      </c>
      <c r="H39" s="633">
        <f t="shared" si="3"/>
        <v>408903.41649400006</v>
      </c>
      <c r="I39" s="635">
        <f t="shared" si="3"/>
        <v>31560919934</v>
      </c>
      <c r="J39" s="636">
        <f t="shared" si="3"/>
        <v>52</v>
      </c>
      <c r="K39" s="636">
        <f t="shared" si="3"/>
        <v>277842.19</v>
      </c>
      <c r="L39" s="636">
        <f t="shared" si="3"/>
        <v>270010.05099999998</v>
      </c>
      <c r="M39" s="637">
        <f t="shared" si="3"/>
        <v>49761132101</v>
      </c>
      <c r="N39" s="638"/>
      <c r="O39" s="638"/>
      <c r="P39" s="638"/>
      <c r="Q39" s="638"/>
      <c r="R39" s="638"/>
      <c r="S39" s="638"/>
      <c r="T39" s="638"/>
      <c r="U39" s="638"/>
      <c r="V39" s="638"/>
      <c r="W39" s="638"/>
      <c r="X39" s="638"/>
      <c r="Y39" s="638"/>
    </row>
    <row r="40" spans="1:25" s="627" customFormat="1" ht="17.100000000000001" customHeight="1" thickTop="1">
      <c r="A40" s="639" t="s">
        <v>680</v>
      </c>
      <c r="B40" s="640">
        <f t="shared" ref="B40:E55" si="4">SUM(F40,J40)</f>
        <v>10</v>
      </c>
      <c r="C40" s="640">
        <f t="shared" si="4"/>
        <v>18284.670000000002</v>
      </c>
      <c r="D40" s="640">
        <f t="shared" si="4"/>
        <v>13754.781000000001</v>
      </c>
      <c r="E40" s="641">
        <f t="shared" si="4"/>
        <v>424618246</v>
      </c>
      <c r="F40" s="640">
        <v>7</v>
      </c>
      <c r="G40" s="640">
        <v>17905.400000000001</v>
      </c>
      <c r="H40" s="640">
        <v>13754.181</v>
      </c>
      <c r="I40" s="642">
        <v>424618246</v>
      </c>
      <c r="J40" s="643">
        <v>3</v>
      </c>
      <c r="K40" s="643">
        <v>379.27</v>
      </c>
      <c r="L40" s="643">
        <v>0.6</v>
      </c>
      <c r="M40" s="644">
        <v>0</v>
      </c>
      <c r="N40" s="638"/>
      <c r="O40" s="638"/>
      <c r="P40" s="638"/>
      <c r="Q40" s="638"/>
      <c r="R40" s="638"/>
      <c r="S40" s="638"/>
      <c r="T40" s="638"/>
      <c r="U40" s="638"/>
      <c r="V40" s="638"/>
      <c r="W40" s="638"/>
      <c r="X40" s="638"/>
      <c r="Y40" s="638"/>
    </row>
    <row r="41" spans="1:25" s="627" customFormat="1" ht="17.100000000000001" customHeight="1">
      <c r="A41" s="645" t="s">
        <v>681</v>
      </c>
      <c r="B41" s="640">
        <f t="shared" si="4"/>
        <v>0</v>
      </c>
      <c r="C41" s="640">
        <f t="shared" si="4"/>
        <v>0</v>
      </c>
      <c r="D41" s="640">
        <f t="shared" si="4"/>
        <v>0</v>
      </c>
      <c r="E41" s="641">
        <f t="shared" si="4"/>
        <v>0</v>
      </c>
      <c r="F41" s="640">
        <v>0</v>
      </c>
      <c r="G41" s="640">
        <v>0</v>
      </c>
      <c r="H41" s="640">
        <v>0</v>
      </c>
      <c r="I41" s="642">
        <v>0</v>
      </c>
      <c r="J41" s="643">
        <v>0</v>
      </c>
      <c r="K41" s="643">
        <v>0</v>
      </c>
      <c r="L41" s="643">
        <v>0</v>
      </c>
      <c r="M41" s="644">
        <v>0</v>
      </c>
      <c r="N41" s="638"/>
      <c r="O41" s="638"/>
      <c r="P41" s="638"/>
      <c r="Q41" s="638"/>
      <c r="R41" s="638"/>
      <c r="S41" s="638"/>
      <c r="T41" s="638"/>
      <c r="U41" s="638"/>
      <c r="V41" s="638"/>
      <c r="W41" s="638"/>
      <c r="X41" s="638"/>
      <c r="Y41" s="638"/>
    </row>
    <row r="42" spans="1:25" s="627" customFormat="1" ht="17.100000000000001" customHeight="1">
      <c r="A42" s="645" t="s">
        <v>682</v>
      </c>
      <c r="B42" s="640">
        <f t="shared" si="4"/>
        <v>26</v>
      </c>
      <c r="C42" s="640">
        <f t="shared" si="4"/>
        <v>47641.41</v>
      </c>
      <c r="D42" s="640">
        <f t="shared" si="4"/>
        <v>14861.385</v>
      </c>
      <c r="E42" s="641">
        <f t="shared" si="4"/>
        <v>1623389763</v>
      </c>
      <c r="F42" s="640">
        <v>23</v>
      </c>
      <c r="G42" s="640">
        <v>47186.8</v>
      </c>
      <c r="H42" s="640">
        <v>14398.647000000001</v>
      </c>
      <c r="I42" s="642">
        <v>1443561763</v>
      </c>
      <c r="J42" s="643">
        <v>3</v>
      </c>
      <c r="K42" s="643">
        <v>454.61</v>
      </c>
      <c r="L42" s="643">
        <v>462.738</v>
      </c>
      <c r="M42" s="644">
        <v>179828000</v>
      </c>
      <c r="N42" s="638"/>
      <c r="O42" s="638"/>
      <c r="P42" s="638"/>
      <c r="Q42" s="638"/>
      <c r="R42" s="638"/>
      <c r="S42" s="638"/>
      <c r="T42" s="638"/>
      <c r="U42" s="638"/>
      <c r="V42" s="638"/>
      <c r="W42" s="638"/>
      <c r="X42" s="638"/>
      <c r="Y42" s="638"/>
    </row>
    <row r="43" spans="1:25" s="627" customFormat="1" ht="17.100000000000001" customHeight="1">
      <c r="A43" s="645" t="s">
        <v>683</v>
      </c>
      <c r="B43" s="640">
        <f t="shared" si="4"/>
        <v>4</v>
      </c>
      <c r="C43" s="640">
        <f t="shared" si="4"/>
        <v>12848.04</v>
      </c>
      <c r="D43" s="640">
        <f t="shared" si="4"/>
        <v>11007.72</v>
      </c>
      <c r="E43" s="641">
        <f t="shared" si="4"/>
        <v>4402800000</v>
      </c>
      <c r="F43" s="640">
        <v>4</v>
      </c>
      <c r="G43" s="640">
        <v>12848.04</v>
      </c>
      <c r="H43" s="640">
        <v>11007.72</v>
      </c>
      <c r="I43" s="642">
        <v>4402800000</v>
      </c>
      <c r="J43" s="643">
        <v>0</v>
      </c>
      <c r="K43" s="643">
        <v>0</v>
      </c>
      <c r="L43" s="643">
        <v>0</v>
      </c>
      <c r="M43" s="644">
        <v>0</v>
      </c>
      <c r="N43" s="638"/>
      <c r="O43" s="638"/>
      <c r="P43" s="638"/>
      <c r="Q43" s="638"/>
      <c r="R43" s="638"/>
      <c r="S43" s="638"/>
      <c r="T43" s="638"/>
      <c r="U43" s="638"/>
      <c r="V43" s="638"/>
      <c r="W43" s="638"/>
      <c r="X43" s="638"/>
      <c r="Y43" s="638"/>
    </row>
    <row r="44" spans="1:25" s="627" customFormat="1" ht="17.100000000000001" customHeight="1">
      <c r="A44" s="645" t="s">
        <v>684</v>
      </c>
      <c r="B44" s="640">
        <f t="shared" si="4"/>
        <v>42</v>
      </c>
      <c r="C44" s="640">
        <f t="shared" si="4"/>
        <v>41635.81</v>
      </c>
      <c r="D44" s="640">
        <f t="shared" si="4"/>
        <v>19736.084000000003</v>
      </c>
      <c r="E44" s="641">
        <f t="shared" si="4"/>
        <v>4242952722</v>
      </c>
      <c r="F44" s="640">
        <v>34</v>
      </c>
      <c r="G44" s="640">
        <v>38239.31</v>
      </c>
      <c r="H44" s="640">
        <v>17480.844000000001</v>
      </c>
      <c r="I44" s="642">
        <v>3094261622</v>
      </c>
      <c r="J44" s="643">
        <v>8</v>
      </c>
      <c r="K44" s="643">
        <v>3396.5</v>
      </c>
      <c r="L44" s="643">
        <v>2255.2399999999998</v>
      </c>
      <c r="M44" s="644">
        <v>1148691100</v>
      </c>
      <c r="N44" s="638"/>
      <c r="O44" s="638"/>
      <c r="P44" s="638"/>
      <c r="Q44" s="638"/>
      <c r="R44" s="638"/>
      <c r="S44" s="638"/>
      <c r="T44" s="638"/>
      <c r="U44" s="638"/>
      <c r="V44" s="638"/>
      <c r="W44" s="638"/>
      <c r="X44" s="638"/>
      <c r="Y44" s="638"/>
    </row>
    <row r="45" spans="1:25" s="627" customFormat="1" ht="17.100000000000001" customHeight="1">
      <c r="A45" s="645" t="s">
        <v>685</v>
      </c>
      <c r="B45" s="640">
        <f t="shared" si="4"/>
        <v>0</v>
      </c>
      <c r="C45" s="640">
        <f t="shared" si="4"/>
        <v>0</v>
      </c>
      <c r="D45" s="640">
        <f t="shared" si="4"/>
        <v>0</v>
      </c>
      <c r="E45" s="641">
        <f t="shared" si="4"/>
        <v>0</v>
      </c>
      <c r="F45" s="640">
        <v>0</v>
      </c>
      <c r="G45" s="640">
        <v>0</v>
      </c>
      <c r="H45" s="640">
        <v>0</v>
      </c>
      <c r="I45" s="642">
        <v>0</v>
      </c>
      <c r="J45" s="643">
        <v>0</v>
      </c>
      <c r="K45" s="643">
        <v>0</v>
      </c>
      <c r="L45" s="643">
        <v>0</v>
      </c>
      <c r="M45" s="644">
        <v>0</v>
      </c>
      <c r="N45" s="638"/>
      <c r="O45" s="638"/>
      <c r="P45" s="638"/>
      <c r="Q45" s="638"/>
      <c r="R45" s="638"/>
      <c r="S45" s="638"/>
      <c r="T45" s="638"/>
      <c r="U45" s="638"/>
      <c r="V45" s="638"/>
      <c r="W45" s="638"/>
      <c r="X45" s="638"/>
      <c r="Y45" s="638"/>
    </row>
    <row r="46" spans="1:25" s="627" customFormat="1" ht="17.100000000000001" customHeight="1">
      <c r="A46" s="645" t="s">
        <v>686</v>
      </c>
      <c r="B46" s="640">
        <f t="shared" si="4"/>
        <v>7</v>
      </c>
      <c r="C46" s="640">
        <f t="shared" si="4"/>
        <v>118753.01</v>
      </c>
      <c r="D46" s="640">
        <f t="shared" si="4"/>
        <v>50079.199999999997</v>
      </c>
      <c r="E46" s="641">
        <f t="shared" si="4"/>
        <v>1392093583</v>
      </c>
      <c r="F46" s="640">
        <v>7</v>
      </c>
      <c r="G46" s="640">
        <v>118753.01</v>
      </c>
      <c r="H46" s="640">
        <v>50079.199999999997</v>
      </c>
      <c r="I46" s="642">
        <v>1392093583</v>
      </c>
      <c r="J46" s="643">
        <v>0</v>
      </c>
      <c r="K46" s="643">
        <v>0</v>
      </c>
      <c r="L46" s="643">
        <v>0</v>
      </c>
      <c r="M46" s="644">
        <v>0</v>
      </c>
      <c r="N46" s="638"/>
      <c r="O46" s="638"/>
      <c r="P46" s="638"/>
      <c r="Q46" s="638"/>
      <c r="R46" s="638"/>
      <c r="S46" s="638"/>
      <c r="T46" s="638"/>
      <c r="U46" s="638"/>
      <c r="V46" s="638"/>
      <c r="W46" s="638"/>
      <c r="X46" s="638"/>
      <c r="Y46" s="638"/>
    </row>
    <row r="47" spans="1:25" s="627" customFormat="1" ht="17.100000000000001" customHeight="1">
      <c r="A47" s="645" t="s">
        <v>687</v>
      </c>
      <c r="B47" s="640">
        <f t="shared" si="4"/>
        <v>6</v>
      </c>
      <c r="C47" s="640">
        <f t="shared" si="4"/>
        <v>5824.69</v>
      </c>
      <c r="D47" s="640">
        <f t="shared" si="4"/>
        <v>659.86</v>
      </c>
      <c r="E47" s="641">
        <f t="shared" si="4"/>
        <v>593365217</v>
      </c>
      <c r="F47" s="640">
        <v>6</v>
      </c>
      <c r="G47" s="640">
        <v>5824.69</v>
      </c>
      <c r="H47" s="640">
        <v>659.86</v>
      </c>
      <c r="I47" s="642">
        <v>593365217</v>
      </c>
      <c r="J47" s="643">
        <v>0</v>
      </c>
      <c r="K47" s="643">
        <v>0</v>
      </c>
      <c r="L47" s="643">
        <v>0</v>
      </c>
      <c r="M47" s="644">
        <v>0</v>
      </c>
      <c r="N47" s="638"/>
      <c r="O47" s="638"/>
      <c r="P47" s="638"/>
      <c r="Q47" s="638"/>
      <c r="R47" s="638"/>
      <c r="S47" s="638"/>
      <c r="T47" s="638"/>
      <c r="U47" s="638"/>
      <c r="V47" s="638"/>
      <c r="W47" s="638"/>
      <c r="X47" s="638"/>
      <c r="Y47" s="638"/>
    </row>
    <row r="48" spans="1:25" s="627" customFormat="1" ht="17.100000000000001" customHeight="1">
      <c r="A48" s="645" t="s">
        <v>688</v>
      </c>
      <c r="B48" s="640">
        <f t="shared" si="4"/>
        <v>2</v>
      </c>
      <c r="C48" s="640">
        <f t="shared" si="4"/>
        <v>18750.66</v>
      </c>
      <c r="D48" s="640">
        <f t="shared" si="4"/>
        <v>0</v>
      </c>
      <c r="E48" s="641">
        <f t="shared" si="4"/>
        <v>0</v>
      </c>
      <c r="F48" s="640">
        <v>2</v>
      </c>
      <c r="G48" s="640">
        <v>18750.66</v>
      </c>
      <c r="H48" s="640">
        <v>0</v>
      </c>
      <c r="I48" s="642">
        <v>0</v>
      </c>
      <c r="J48" s="643">
        <v>0</v>
      </c>
      <c r="K48" s="643">
        <v>0</v>
      </c>
      <c r="L48" s="643">
        <v>0</v>
      </c>
      <c r="M48" s="644">
        <v>0</v>
      </c>
      <c r="N48" s="638"/>
      <c r="O48" s="638"/>
      <c r="P48" s="638"/>
      <c r="Q48" s="638"/>
      <c r="R48" s="638"/>
      <c r="S48" s="638"/>
      <c r="T48" s="638"/>
      <c r="U48" s="638"/>
      <c r="V48" s="638"/>
      <c r="W48" s="638"/>
      <c r="X48" s="638"/>
      <c r="Y48" s="638"/>
    </row>
    <row r="49" spans="1:25" s="627" customFormat="1" ht="17.100000000000001" customHeight="1">
      <c r="A49" s="645" t="s">
        <v>689</v>
      </c>
      <c r="B49" s="640">
        <f t="shared" si="4"/>
        <v>3</v>
      </c>
      <c r="C49" s="640">
        <f t="shared" si="4"/>
        <v>8198.1299999999992</v>
      </c>
      <c r="D49" s="640">
        <f t="shared" si="4"/>
        <v>8188.53</v>
      </c>
      <c r="E49" s="641">
        <f t="shared" si="4"/>
        <v>0</v>
      </c>
      <c r="F49" s="640">
        <v>2</v>
      </c>
      <c r="G49" s="640">
        <v>7777.03</v>
      </c>
      <c r="H49" s="640">
        <v>7766.46</v>
      </c>
      <c r="I49" s="642">
        <v>0</v>
      </c>
      <c r="J49" s="643">
        <v>1</v>
      </c>
      <c r="K49" s="643">
        <v>421.1</v>
      </c>
      <c r="L49" s="643">
        <v>422.07</v>
      </c>
      <c r="M49" s="644">
        <v>0</v>
      </c>
      <c r="N49" s="638"/>
      <c r="O49" s="638"/>
      <c r="P49" s="638"/>
      <c r="Q49" s="638"/>
      <c r="R49" s="638"/>
      <c r="S49" s="638"/>
      <c r="T49" s="638"/>
      <c r="U49" s="638"/>
      <c r="V49" s="638"/>
      <c r="W49" s="638"/>
      <c r="X49" s="638"/>
      <c r="Y49" s="638"/>
    </row>
    <row r="50" spans="1:25" s="627" customFormat="1" ht="17.100000000000001" customHeight="1">
      <c r="A50" s="645" t="s">
        <v>690</v>
      </c>
      <c r="B50" s="640">
        <f t="shared" si="4"/>
        <v>2</v>
      </c>
      <c r="C50" s="640">
        <f t="shared" si="4"/>
        <v>159514.37</v>
      </c>
      <c r="D50" s="640">
        <f t="shared" si="4"/>
        <v>165514.26999999999</v>
      </c>
      <c r="E50" s="641">
        <f t="shared" si="4"/>
        <v>1149576190</v>
      </c>
      <c r="F50" s="640">
        <v>2</v>
      </c>
      <c r="G50" s="640">
        <v>159514.37</v>
      </c>
      <c r="H50" s="640">
        <v>165514.26999999999</v>
      </c>
      <c r="I50" s="642">
        <v>1149576190</v>
      </c>
      <c r="J50" s="643">
        <v>0</v>
      </c>
      <c r="K50" s="643">
        <v>0</v>
      </c>
      <c r="L50" s="643">
        <v>0</v>
      </c>
      <c r="M50" s="644">
        <v>0</v>
      </c>
      <c r="N50" s="638"/>
      <c r="O50" s="638"/>
      <c r="P50" s="638"/>
      <c r="Q50" s="638"/>
      <c r="R50" s="638"/>
      <c r="S50" s="638"/>
      <c r="T50" s="638"/>
      <c r="U50" s="638"/>
      <c r="V50" s="638"/>
      <c r="W50" s="638"/>
      <c r="X50" s="638"/>
      <c r="Y50" s="638"/>
    </row>
    <row r="51" spans="1:25" s="627" customFormat="1" ht="17.100000000000001" customHeight="1">
      <c r="A51" s="645" t="s">
        <v>691</v>
      </c>
      <c r="B51" s="640">
        <f t="shared" si="4"/>
        <v>0</v>
      </c>
      <c r="C51" s="640">
        <f t="shared" si="4"/>
        <v>0</v>
      </c>
      <c r="D51" s="640">
        <f t="shared" si="4"/>
        <v>0</v>
      </c>
      <c r="E51" s="641">
        <f t="shared" si="4"/>
        <v>0</v>
      </c>
      <c r="F51" s="640">
        <v>0</v>
      </c>
      <c r="G51" s="640">
        <v>0</v>
      </c>
      <c r="H51" s="640">
        <v>0</v>
      </c>
      <c r="I51" s="642">
        <v>0</v>
      </c>
      <c r="J51" s="643">
        <v>0</v>
      </c>
      <c r="K51" s="643">
        <v>0</v>
      </c>
      <c r="L51" s="643">
        <v>0</v>
      </c>
      <c r="M51" s="644">
        <v>0</v>
      </c>
      <c r="N51" s="638"/>
      <c r="O51" s="638"/>
      <c r="P51" s="638"/>
      <c r="Q51" s="638"/>
      <c r="R51" s="638"/>
      <c r="S51" s="638"/>
      <c r="T51" s="638"/>
      <c r="U51" s="638"/>
      <c r="V51" s="638"/>
      <c r="W51" s="638"/>
      <c r="X51" s="638"/>
      <c r="Y51" s="638"/>
    </row>
    <row r="52" spans="1:25" s="627" customFormat="1" ht="17.100000000000001" customHeight="1">
      <c r="A52" s="645" t="s">
        <v>692</v>
      </c>
      <c r="B52" s="640">
        <f t="shared" si="4"/>
        <v>1</v>
      </c>
      <c r="C52" s="640">
        <f t="shared" si="4"/>
        <v>4466.2</v>
      </c>
      <c r="D52" s="640">
        <f t="shared" si="4"/>
        <v>0</v>
      </c>
      <c r="E52" s="641">
        <f t="shared" si="4"/>
        <v>0</v>
      </c>
      <c r="F52" s="640">
        <v>1</v>
      </c>
      <c r="G52" s="640">
        <v>4466.2</v>
      </c>
      <c r="H52" s="640">
        <v>0</v>
      </c>
      <c r="I52" s="642">
        <v>0</v>
      </c>
      <c r="J52" s="643">
        <v>0</v>
      </c>
      <c r="K52" s="643">
        <v>0</v>
      </c>
      <c r="L52" s="643">
        <v>0</v>
      </c>
      <c r="M52" s="644">
        <v>0</v>
      </c>
      <c r="N52" s="638"/>
      <c r="O52" s="638"/>
      <c r="P52" s="638"/>
      <c r="Q52" s="638"/>
      <c r="R52" s="638"/>
      <c r="S52" s="638"/>
      <c r="T52" s="638"/>
      <c r="U52" s="638"/>
      <c r="V52" s="638"/>
      <c r="W52" s="638"/>
      <c r="X52" s="638"/>
      <c r="Y52" s="638"/>
    </row>
    <row r="53" spans="1:25" s="627" customFormat="1" ht="17.100000000000001" customHeight="1">
      <c r="A53" s="645" t="s">
        <v>693</v>
      </c>
      <c r="B53" s="640">
        <f t="shared" si="4"/>
        <v>0</v>
      </c>
      <c r="C53" s="640">
        <f t="shared" si="4"/>
        <v>0</v>
      </c>
      <c r="D53" s="640">
        <f t="shared" si="4"/>
        <v>0</v>
      </c>
      <c r="E53" s="641">
        <f t="shared" si="4"/>
        <v>0</v>
      </c>
      <c r="F53" s="640">
        <v>0</v>
      </c>
      <c r="G53" s="640">
        <v>0</v>
      </c>
      <c r="H53" s="640">
        <v>0</v>
      </c>
      <c r="I53" s="642">
        <v>0</v>
      </c>
      <c r="J53" s="643">
        <v>0</v>
      </c>
      <c r="K53" s="643">
        <v>0</v>
      </c>
      <c r="L53" s="643">
        <v>0</v>
      </c>
      <c r="M53" s="644">
        <v>0</v>
      </c>
      <c r="N53" s="638"/>
      <c r="O53" s="638"/>
      <c r="P53" s="638"/>
      <c r="Q53" s="638"/>
      <c r="R53" s="638"/>
      <c r="S53" s="638"/>
      <c r="T53" s="638"/>
      <c r="U53" s="638"/>
      <c r="V53" s="638"/>
      <c r="W53" s="638"/>
      <c r="X53" s="638"/>
      <c r="Y53" s="638"/>
    </row>
    <row r="54" spans="1:25" s="627" customFormat="1" ht="17.100000000000001" customHeight="1">
      <c r="A54" s="645" t="s">
        <v>694</v>
      </c>
      <c r="B54" s="640">
        <f t="shared" si="4"/>
        <v>0</v>
      </c>
      <c r="C54" s="640">
        <f t="shared" si="4"/>
        <v>0</v>
      </c>
      <c r="D54" s="640">
        <f t="shared" si="4"/>
        <v>0</v>
      </c>
      <c r="E54" s="641">
        <f t="shared" si="4"/>
        <v>0</v>
      </c>
      <c r="F54" s="640">
        <v>0</v>
      </c>
      <c r="G54" s="640">
        <v>0</v>
      </c>
      <c r="H54" s="640">
        <v>0</v>
      </c>
      <c r="I54" s="642">
        <v>0</v>
      </c>
      <c r="J54" s="643">
        <v>0</v>
      </c>
      <c r="K54" s="643">
        <v>0</v>
      </c>
      <c r="L54" s="643">
        <v>0</v>
      </c>
      <c r="M54" s="644">
        <v>0</v>
      </c>
      <c r="N54" s="638"/>
      <c r="O54" s="638"/>
      <c r="P54" s="638"/>
      <c r="Q54" s="638"/>
      <c r="R54" s="638"/>
      <c r="S54" s="638"/>
      <c r="T54" s="638"/>
      <c r="U54" s="638"/>
      <c r="V54" s="638"/>
      <c r="W54" s="638"/>
      <c r="X54" s="638"/>
      <c r="Y54" s="638"/>
    </row>
    <row r="55" spans="1:25" s="627" customFormat="1" ht="17.100000000000001" customHeight="1">
      <c r="A55" s="645" t="s">
        <v>695</v>
      </c>
      <c r="B55" s="640">
        <f t="shared" si="4"/>
        <v>0</v>
      </c>
      <c r="C55" s="640">
        <f t="shared" si="4"/>
        <v>0</v>
      </c>
      <c r="D55" s="640">
        <f t="shared" si="4"/>
        <v>0</v>
      </c>
      <c r="E55" s="641">
        <f t="shared" si="4"/>
        <v>0</v>
      </c>
      <c r="F55" s="640">
        <v>0</v>
      </c>
      <c r="G55" s="640">
        <v>0</v>
      </c>
      <c r="H55" s="640">
        <v>0</v>
      </c>
      <c r="I55" s="642">
        <v>0</v>
      </c>
      <c r="J55" s="643">
        <v>0</v>
      </c>
      <c r="K55" s="643">
        <v>0</v>
      </c>
      <c r="L55" s="643">
        <v>0</v>
      </c>
      <c r="M55" s="644">
        <v>0</v>
      </c>
      <c r="N55" s="638"/>
      <c r="O55" s="638"/>
      <c r="P55" s="638"/>
      <c r="Q55" s="638"/>
      <c r="R55" s="638"/>
      <c r="S55" s="638"/>
      <c r="T55" s="638"/>
      <c r="U55" s="638"/>
      <c r="V55" s="638"/>
      <c r="W55" s="638"/>
      <c r="X55" s="638"/>
      <c r="Y55" s="638"/>
    </row>
    <row r="56" spans="1:25" s="627" customFormat="1" ht="17.100000000000001" customHeight="1">
      <c r="A56" s="645" t="s">
        <v>696</v>
      </c>
      <c r="B56" s="640">
        <f t="shared" ref="B56:E67" si="5">SUM(F56,J56)</f>
        <v>7</v>
      </c>
      <c r="C56" s="640">
        <f t="shared" si="5"/>
        <v>76906.55</v>
      </c>
      <c r="D56" s="640">
        <f t="shared" si="5"/>
        <v>17762.43147</v>
      </c>
      <c r="E56" s="641">
        <f t="shared" si="5"/>
        <v>1878656110</v>
      </c>
      <c r="F56" s="640">
        <v>7</v>
      </c>
      <c r="G56" s="640">
        <v>76906.55</v>
      </c>
      <c r="H56" s="640">
        <v>17762.43147</v>
      </c>
      <c r="I56" s="642">
        <v>1878656110</v>
      </c>
      <c r="J56" s="643">
        <v>0</v>
      </c>
      <c r="K56" s="643">
        <v>0</v>
      </c>
      <c r="L56" s="643">
        <v>0</v>
      </c>
      <c r="M56" s="644">
        <v>0</v>
      </c>
      <c r="N56" s="638"/>
      <c r="O56" s="638"/>
      <c r="P56" s="638"/>
      <c r="Q56" s="638"/>
      <c r="R56" s="638"/>
      <c r="S56" s="638"/>
      <c r="T56" s="638"/>
      <c r="U56" s="638"/>
      <c r="V56" s="638"/>
      <c r="W56" s="638"/>
      <c r="X56" s="638"/>
      <c r="Y56" s="638"/>
    </row>
    <row r="57" spans="1:25" s="627" customFormat="1" ht="17.100000000000001" customHeight="1">
      <c r="A57" s="645" t="s">
        <v>697</v>
      </c>
      <c r="B57" s="640">
        <f t="shared" si="5"/>
        <v>2</v>
      </c>
      <c r="C57" s="640">
        <f t="shared" si="5"/>
        <v>58.31</v>
      </c>
      <c r="D57" s="640">
        <f t="shared" si="5"/>
        <v>7.0239999999999999E-3</v>
      </c>
      <c r="E57" s="641">
        <f t="shared" si="5"/>
        <v>255245000</v>
      </c>
      <c r="F57" s="640">
        <v>2</v>
      </c>
      <c r="G57" s="640">
        <v>58.31</v>
      </c>
      <c r="H57" s="640">
        <v>7.0239999999999999E-3</v>
      </c>
      <c r="I57" s="642">
        <v>255245000</v>
      </c>
      <c r="J57" s="643">
        <v>0</v>
      </c>
      <c r="K57" s="643">
        <v>0</v>
      </c>
      <c r="L57" s="643">
        <v>0</v>
      </c>
      <c r="M57" s="644">
        <v>0</v>
      </c>
      <c r="N57" s="638"/>
      <c r="O57" s="638"/>
      <c r="P57" s="638"/>
      <c r="Q57" s="638"/>
      <c r="R57" s="638"/>
      <c r="S57" s="638"/>
      <c r="T57" s="638"/>
      <c r="U57" s="638"/>
      <c r="V57" s="638"/>
      <c r="W57" s="638"/>
      <c r="X57" s="638"/>
      <c r="Y57" s="638"/>
    </row>
    <row r="58" spans="1:25" s="627" customFormat="1" ht="17.100000000000001" customHeight="1">
      <c r="A58" s="645" t="s">
        <v>698</v>
      </c>
      <c r="B58" s="640">
        <f t="shared" si="5"/>
        <v>0</v>
      </c>
      <c r="C58" s="640">
        <f t="shared" si="5"/>
        <v>0</v>
      </c>
      <c r="D58" s="640">
        <f t="shared" si="5"/>
        <v>0</v>
      </c>
      <c r="E58" s="641">
        <f t="shared" si="5"/>
        <v>0</v>
      </c>
      <c r="F58" s="640">
        <v>0</v>
      </c>
      <c r="G58" s="640">
        <v>0</v>
      </c>
      <c r="H58" s="640">
        <v>0</v>
      </c>
      <c r="I58" s="642">
        <v>0</v>
      </c>
      <c r="J58" s="643">
        <v>0</v>
      </c>
      <c r="K58" s="643">
        <v>0</v>
      </c>
      <c r="L58" s="643">
        <v>0</v>
      </c>
      <c r="M58" s="644">
        <v>0</v>
      </c>
      <c r="N58" s="638"/>
      <c r="O58" s="638"/>
      <c r="P58" s="638"/>
      <c r="Q58" s="638"/>
      <c r="R58" s="638"/>
      <c r="S58" s="638"/>
      <c r="T58" s="638"/>
      <c r="U58" s="638"/>
      <c r="V58" s="638"/>
      <c r="W58" s="638"/>
      <c r="X58" s="638"/>
      <c r="Y58" s="638"/>
    </row>
    <row r="59" spans="1:25" s="627" customFormat="1" ht="17.100000000000001" customHeight="1">
      <c r="A59" s="645" t="s">
        <v>699</v>
      </c>
      <c r="B59" s="640">
        <f t="shared" si="5"/>
        <v>11</v>
      </c>
      <c r="C59" s="640">
        <f t="shared" si="5"/>
        <v>44330.86</v>
      </c>
      <c r="D59" s="640">
        <f t="shared" si="5"/>
        <v>20777.007000000001</v>
      </c>
      <c r="E59" s="641">
        <f t="shared" si="5"/>
        <v>8051624000</v>
      </c>
      <c r="F59" s="640">
        <v>7</v>
      </c>
      <c r="G59" s="640">
        <v>43757.83</v>
      </c>
      <c r="H59" s="640">
        <v>20777.007000000001</v>
      </c>
      <c r="I59" s="642">
        <v>8051624000</v>
      </c>
      <c r="J59" s="643">
        <v>4</v>
      </c>
      <c r="K59" s="643">
        <v>573.03</v>
      </c>
      <c r="L59" s="643">
        <v>0</v>
      </c>
      <c r="M59" s="644">
        <v>0</v>
      </c>
      <c r="N59" s="638"/>
      <c r="O59" s="638"/>
      <c r="P59" s="638"/>
      <c r="Q59" s="638"/>
      <c r="R59" s="638"/>
      <c r="S59" s="638"/>
      <c r="T59" s="638"/>
      <c r="U59" s="638"/>
      <c r="V59" s="638"/>
      <c r="W59" s="638"/>
      <c r="X59" s="638"/>
      <c r="Y59" s="638"/>
    </row>
    <row r="60" spans="1:25" s="627" customFormat="1" ht="17.100000000000001" customHeight="1">
      <c r="A60" s="645" t="s">
        <v>700</v>
      </c>
      <c r="B60" s="640">
        <f t="shared" si="5"/>
        <v>0</v>
      </c>
      <c r="C60" s="640">
        <f t="shared" si="5"/>
        <v>0</v>
      </c>
      <c r="D60" s="640">
        <f t="shared" si="5"/>
        <v>0</v>
      </c>
      <c r="E60" s="641">
        <f t="shared" si="5"/>
        <v>0</v>
      </c>
      <c r="F60" s="640">
        <v>0</v>
      </c>
      <c r="G60" s="640">
        <v>0</v>
      </c>
      <c r="H60" s="640">
        <v>0</v>
      </c>
      <c r="I60" s="642">
        <v>0</v>
      </c>
      <c r="J60" s="643">
        <v>0</v>
      </c>
      <c r="K60" s="643">
        <v>0</v>
      </c>
      <c r="L60" s="643">
        <v>0</v>
      </c>
      <c r="M60" s="644">
        <v>0</v>
      </c>
      <c r="N60" s="638"/>
      <c r="O60" s="638"/>
      <c r="P60" s="638"/>
      <c r="Q60" s="638"/>
      <c r="R60" s="638"/>
      <c r="S60" s="638"/>
      <c r="T60" s="638"/>
      <c r="U60" s="638"/>
      <c r="V60" s="638"/>
      <c r="W60" s="638"/>
      <c r="X60" s="638"/>
      <c r="Y60" s="638"/>
    </row>
    <row r="61" spans="1:25" s="627" customFormat="1" ht="17.100000000000001" customHeight="1">
      <c r="A61" s="645" t="s">
        <v>701</v>
      </c>
      <c r="B61" s="640">
        <f t="shared" si="5"/>
        <v>0</v>
      </c>
      <c r="C61" s="640">
        <f t="shared" si="5"/>
        <v>0</v>
      </c>
      <c r="D61" s="640">
        <f t="shared" si="5"/>
        <v>0</v>
      </c>
      <c r="E61" s="641">
        <f t="shared" si="5"/>
        <v>0</v>
      </c>
      <c r="F61" s="640">
        <v>0</v>
      </c>
      <c r="G61" s="640">
        <v>0</v>
      </c>
      <c r="H61" s="640">
        <v>0</v>
      </c>
      <c r="I61" s="642">
        <v>0</v>
      </c>
      <c r="J61" s="643">
        <v>0</v>
      </c>
      <c r="K61" s="643">
        <v>0</v>
      </c>
      <c r="L61" s="643">
        <v>0</v>
      </c>
      <c r="M61" s="644">
        <v>0</v>
      </c>
      <c r="N61" s="638"/>
      <c r="O61" s="638"/>
      <c r="P61" s="638"/>
      <c r="Q61" s="638"/>
      <c r="R61" s="638"/>
      <c r="S61" s="638"/>
      <c r="T61" s="638"/>
      <c r="U61" s="638"/>
      <c r="V61" s="638"/>
      <c r="W61" s="638"/>
      <c r="X61" s="638"/>
      <c r="Y61" s="638"/>
    </row>
    <row r="62" spans="1:25" s="627" customFormat="1" ht="17.100000000000001" customHeight="1">
      <c r="A62" s="645" t="s">
        <v>702</v>
      </c>
      <c r="B62" s="640">
        <f t="shared" si="5"/>
        <v>0</v>
      </c>
      <c r="C62" s="640">
        <f t="shared" si="5"/>
        <v>0</v>
      </c>
      <c r="D62" s="640">
        <f t="shared" si="5"/>
        <v>0</v>
      </c>
      <c r="E62" s="641">
        <f t="shared" si="5"/>
        <v>0</v>
      </c>
      <c r="F62" s="640">
        <v>0</v>
      </c>
      <c r="G62" s="640">
        <v>0</v>
      </c>
      <c r="H62" s="640">
        <v>0</v>
      </c>
      <c r="I62" s="642">
        <v>0</v>
      </c>
      <c r="J62" s="643">
        <v>0</v>
      </c>
      <c r="K62" s="643">
        <v>0</v>
      </c>
      <c r="L62" s="643">
        <v>0</v>
      </c>
      <c r="M62" s="644">
        <v>0</v>
      </c>
      <c r="N62" s="638"/>
      <c r="O62" s="638"/>
      <c r="P62" s="638"/>
      <c r="Q62" s="638"/>
      <c r="R62" s="638"/>
      <c r="S62" s="638"/>
      <c r="T62" s="638"/>
      <c r="U62" s="638"/>
      <c r="V62" s="638"/>
      <c r="W62" s="638"/>
      <c r="X62" s="638"/>
      <c r="Y62" s="638"/>
    </row>
    <row r="63" spans="1:25" s="627" customFormat="1" ht="17.100000000000001" customHeight="1">
      <c r="A63" s="645" t="s">
        <v>703</v>
      </c>
      <c r="B63" s="640">
        <f t="shared" si="5"/>
        <v>3</v>
      </c>
      <c r="C63" s="640">
        <f t="shared" si="5"/>
        <v>41.91</v>
      </c>
      <c r="D63" s="640">
        <f t="shared" si="5"/>
        <v>10.27</v>
      </c>
      <c r="E63" s="641">
        <f t="shared" si="5"/>
        <v>0</v>
      </c>
      <c r="F63" s="640">
        <v>3</v>
      </c>
      <c r="G63" s="640">
        <v>41.91</v>
      </c>
      <c r="H63" s="640">
        <v>10.27</v>
      </c>
      <c r="I63" s="642">
        <v>0</v>
      </c>
      <c r="J63" s="643">
        <v>0</v>
      </c>
      <c r="K63" s="643">
        <v>0</v>
      </c>
      <c r="L63" s="643">
        <v>0</v>
      </c>
      <c r="M63" s="644">
        <v>0</v>
      </c>
      <c r="N63" s="638"/>
      <c r="O63" s="638"/>
      <c r="P63" s="638"/>
      <c r="Q63" s="638"/>
      <c r="R63" s="638"/>
      <c r="S63" s="638"/>
      <c r="T63" s="638"/>
      <c r="U63" s="638"/>
      <c r="V63" s="638"/>
      <c r="W63" s="638"/>
      <c r="X63" s="638"/>
      <c r="Y63" s="638"/>
    </row>
    <row r="64" spans="1:25" s="627" customFormat="1" ht="17.100000000000001" customHeight="1">
      <c r="A64" s="645" t="s">
        <v>704</v>
      </c>
      <c r="B64" s="640">
        <f t="shared" si="5"/>
        <v>29</v>
      </c>
      <c r="C64" s="640">
        <f t="shared" si="5"/>
        <v>149194.65</v>
      </c>
      <c r="D64" s="640">
        <f t="shared" si="5"/>
        <v>163677.11199999999</v>
      </c>
      <c r="E64" s="641">
        <f t="shared" si="5"/>
        <v>39466581183</v>
      </c>
      <c r="F64" s="640">
        <v>12</v>
      </c>
      <c r="G64" s="640">
        <v>29337.279999999999</v>
      </c>
      <c r="H64" s="640">
        <v>43111.735000000001</v>
      </c>
      <c r="I64" s="642">
        <v>8793800900</v>
      </c>
      <c r="J64" s="643">
        <v>17</v>
      </c>
      <c r="K64" s="643">
        <v>119857.37</v>
      </c>
      <c r="L64" s="643">
        <v>120565.37699999999</v>
      </c>
      <c r="M64" s="644">
        <v>30672780283</v>
      </c>
      <c r="N64" s="638"/>
      <c r="O64" s="638"/>
      <c r="P64" s="638"/>
      <c r="Q64" s="638"/>
      <c r="R64" s="638"/>
      <c r="S64" s="638"/>
      <c r="T64" s="638"/>
      <c r="U64" s="638"/>
      <c r="V64" s="638"/>
      <c r="W64" s="638"/>
      <c r="X64" s="638"/>
      <c r="Y64" s="638"/>
    </row>
    <row r="65" spans="1:25" s="627" customFormat="1" ht="17.100000000000001" customHeight="1">
      <c r="A65" s="645" t="s">
        <v>705</v>
      </c>
      <c r="B65" s="640">
        <f t="shared" si="5"/>
        <v>9</v>
      </c>
      <c r="C65" s="640">
        <f t="shared" si="5"/>
        <v>150836.89000000001</v>
      </c>
      <c r="D65" s="640">
        <f t="shared" si="5"/>
        <v>146304.02600000001</v>
      </c>
      <c r="E65" s="641">
        <f t="shared" si="5"/>
        <v>17759832718</v>
      </c>
      <c r="F65" s="640">
        <v>0</v>
      </c>
      <c r="G65" s="640">
        <v>0</v>
      </c>
      <c r="H65" s="640">
        <v>0</v>
      </c>
      <c r="I65" s="642">
        <v>0</v>
      </c>
      <c r="J65" s="643">
        <v>9</v>
      </c>
      <c r="K65" s="643">
        <v>150836.89000000001</v>
      </c>
      <c r="L65" s="643">
        <v>146304.02600000001</v>
      </c>
      <c r="M65" s="644">
        <v>17759832718</v>
      </c>
      <c r="N65" s="638"/>
      <c r="O65" s="638"/>
      <c r="P65" s="638"/>
      <c r="Q65" s="638"/>
      <c r="R65" s="638"/>
      <c r="S65" s="638"/>
      <c r="T65" s="638"/>
      <c r="U65" s="638"/>
      <c r="V65" s="638"/>
      <c r="W65" s="638"/>
      <c r="X65" s="638"/>
      <c r="Y65" s="638"/>
    </row>
    <row r="66" spans="1:25" s="627" customFormat="1" ht="17.100000000000001" customHeight="1">
      <c r="A66" s="645" t="s">
        <v>706</v>
      </c>
      <c r="B66" s="640">
        <f t="shared" si="5"/>
        <v>10</v>
      </c>
      <c r="C66" s="640">
        <f t="shared" si="5"/>
        <v>6469.8</v>
      </c>
      <c r="D66" s="640">
        <f t="shared" si="5"/>
        <v>3061.6550000000002</v>
      </c>
      <c r="E66" s="641">
        <f t="shared" si="5"/>
        <v>28094750</v>
      </c>
      <c r="F66" s="640">
        <v>10</v>
      </c>
      <c r="G66" s="640">
        <v>6469.8</v>
      </c>
      <c r="H66" s="640">
        <v>3061.6550000000002</v>
      </c>
      <c r="I66" s="642">
        <v>28094750</v>
      </c>
      <c r="J66" s="643">
        <v>0</v>
      </c>
      <c r="K66" s="643">
        <v>0</v>
      </c>
      <c r="L66" s="643">
        <v>0</v>
      </c>
      <c r="M66" s="644">
        <v>0</v>
      </c>
      <c r="N66" s="638"/>
      <c r="O66" s="638"/>
      <c r="P66" s="638"/>
      <c r="Q66" s="638"/>
      <c r="R66" s="638"/>
      <c r="S66" s="638"/>
      <c r="T66" s="638"/>
      <c r="U66" s="638"/>
      <c r="V66" s="638"/>
      <c r="W66" s="638"/>
      <c r="X66" s="638"/>
      <c r="Y66" s="638"/>
    </row>
    <row r="67" spans="1:25" s="627" customFormat="1" ht="17.100000000000001" customHeight="1" thickBot="1">
      <c r="A67" s="646" t="s">
        <v>707</v>
      </c>
      <c r="B67" s="647">
        <f t="shared" si="5"/>
        <v>10</v>
      </c>
      <c r="C67" s="647">
        <f t="shared" si="5"/>
        <v>161703.84000000003</v>
      </c>
      <c r="D67" s="647">
        <f t="shared" si="5"/>
        <v>43519.129000000001</v>
      </c>
      <c r="E67" s="648">
        <f t="shared" si="5"/>
        <v>53222553</v>
      </c>
      <c r="F67" s="647">
        <v>3</v>
      </c>
      <c r="G67" s="647">
        <v>159780.42000000001</v>
      </c>
      <c r="H67" s="647">
        <v>43519.129000000001</v>
      </c>
      <c r="I67" s="648">
        <v>53222553</v>
      </c>
      <c r="J67" s="649">
        <v>7</v>
      </c>
      <c r="K67" s="649">
        <v>1923.42</v>
      </c>
      <c r="L67" s="649">
        <v>0</v>
      </c>
      <c r="M67" s="650">
        <v>0</v>
      </c>
      <c r="N67" s="638"/>
      <c r="O67" s="638"/>
      <c r="P67" s="638"/>
      <c r="Q67" s="638"/>
      <c r="R67" s="638"/>
      <c r="S67" s="638"/>
      <c r="T67" s="638"/>
      <c r="U67" s="638"/>
      <c r="V67" s="638"/>
      <c r="W67" s="638"/>
      <c r="X67" s="638"/>
      <c r="Y67" s="638"/>
    </row>
    <row r="68" spans="1:25" s="627" customFormat="1" ht="18" customHeight="1">
      <c r="A68" s="651"/>
      <c r="B68" s="652"/>
      <c r="C68" s="652"/>
      <c r="D68" s="652"/>
      <c r="E68" s="653"/>
      <c r="F68" s="652"/>
      <c r="G68" s="652"/>
      <c r="H68" s="652"/>
      <c r="I68" s="654"/>
      <c r="J68" s="655"/>
      <c r="K68" s="655"/>
      <c r="L68" s="655"/>
      <c r="M68" s="654"/>
    </row>
    <row r="69" spans="1:25" s="627" customFormat="1" ht="18" customHeight="1" thickBot="1">
      <c r="A69" s="624" t="s">
        <v>708</v>
      </c>
      <c r="B69" s="652"/>
      <c r="C69" s="652"/>
      <c r="D69" s="652"/>
      <c r="E69" s="656"/>
      <c r="F69" s="652"/>
      <c r="G69" s="652"/>
      <c r="H69" s="652"/>
      <c r="I69" s="654"/>
      <c r="J69" s="655"/>
      <c r="K69" s="655"/>
      <c r="L69" s="655"/>
      <c r="M69" s="654"/>
    </row>
    <row r="70" spans="1:25" s="628" customFormat="1" ht="18" customHeight="1">
      <c r="A70" s="830" t="s">
        <v>667</v>
      </c>
      <c r="B70" s="832" t="s">
        <v>668</v>
      </c>
      <c r="C70" s="832"/>
      <c r="D70" s="832"/>
      <c r="E70" s="832"/>
      <c r="F70" s="832" t="s">
        <v>669</v>
      </c>
      <c r="G70" s="832"/>
      <c r="H70" s="832"/>
      <c r="I70" s="832"/>
      <c r="J70" s="832" t="s">
        <v>670</v>
      </c>
      <c r="K70" s="832"/>
      <c r="L70" s="832"/>
      <c r="M70" s="833"/>
    </row>
    <row r="71" spans="1:25" s="631" customFormat="1" ht="50.1" customHeight="1" thickBot="1">
      <c r="A71" s="831"/>
      <c r="B71" s="630" t="s">
        <v>671</v>
      </c>
      <c r="C71" s="630" t="s">
        <v>672</v>
      </c>
      <c r="D71" s="630" t="s">
        <v>673</v>
      </c>
      <c r="E71" s="590" t="s">
        <v>674</v>
      </c>
      <c r="F71" s="630" t="s">
        <v>671</v>
      </c>
      <c r="G71" s="630" t="s">
        <v>672</v>
      </c>
      <c r="H71" s="630" t="s">
        <v>673</v>
      </c>
      <c r="I71" s="590" t="s">
        <v>674</v>
      </c>
      <c r="J71" s="630" t="s">
        <v>675</v>
      </c>
      <c r="K71" s="630" t="s">
        <v>672</v>
      </c>
      <c r="L71" s="630" t="s">
        <v>676</v>
      </c>
      <c r="M71" s="592" t="s">
        <v>677</v>
      </c>
    </row>
    <row r="72" spans="1:25" s="627" customFormat="1" ht="17.100000000000001" customHeight="1" thickBot="1">
      <c r="A72" s="657" t="s">
        <v>668</v>
      </c>
      <c r="B72" s="636">
        <f t="shared" ref="B72:M72" si="6">SUM(B73:B100)</f>
        <v>246</v>
      </c>
      <c r="C72" s="636">
        <f t="shared" si="6"/>
        <v>1067816.2699999998</v>
      </c>
      <c r="D72" s="636">
        <f t="shared" si="6"/>
        <v>899059.52140199987</v>
      </c>
      <c r="E72" s="635">
        <f t="shared" si="6"/>
        <v>208779465484</v>
      </c>
      <c r="F72" s="636">
        <f t="shared" si="6"/>
        <v>170</v>
      </c>
      <c r="G72" s="636">
        <f t="shared" si="6"/>
        <v>267213.14</v>
      </c>
      <c r="H72" s="636">
        <f t="shared" si="6"/>
        <v>103935.343402</v>
      </c>
      <c r="I72" s="635">
        <f t="shared" si="6"/>
        <v>41470379498</v>
      </c>
      <c r="J72" s="636">
        <f t="shared" si="6"/>
        <v>76</v>
      </c>
      <c r="K72" s="636">
        <f t="shared" si="6"/>
        <v>800603.12999999989</v>
      </c>
      <c r="L72" s="636">
        <f t="shared" si="6"/>
        <v>795124.17799999996</v>
      </c>
      <c r="M72" s="637">
        <f t="shared" si="6"/>
        <v>167309085986</v>
      </c>
      <c r="N72" s="638"/>
      <c r="O72" s="638"/>
      <c r="P72" s="638"/>
      <c r="Q72" s="638"/>
      <c r="R72" s="638"/>
      <c r="S72" s="638"/>
      <c r="T72" s="638"/>
      <c r="U72" s="638"/>
      <c r="V72" s="638"/>
      <c r="W72" s="638"/>
      <c r="X72" s="638"/>
      <c r="Y72" s="638"/>
    </row>
    <row r="73" spans="1:25" s="627" customFormat="1" ht="17.100000000000001" customHeight="1" thickTop="1">
      <c r="A73" s="658" t="s">
        <v>680</v>
      </c>
      <c r="B73" s="643">
        <f t="shared" ref="B73:E88" si="7">SUM(F73,J73)</f>
        <v>3</v>
      </c>
      <c r="C73" s="643">
        <f t="shared" si="7"/>
        <v>5172.82</v>
      </c>
      <c r="D73" s="643">
        <f t="shared" si="7"/>
        <v>15.67</v>
      </c>
      <c r="E73" s="642">
        <f t="shared" si="7"/>
        <v>50141343</v>
      </c>
      <c r="F73" s="643">
        <v>2</v>
      </c>
      <c r="G73" s="643">
        <v>5156.3999999999996</v>
      </c>
      <c r="H73" s="643">
        <v>15.67</v>
      </c>
      <c r="I73" s="642">
        <v>50141343</v>
      </c>
      <c r="J73" s="643">
        <v>1</v>
      </c>
      <c r="K73" s="643">
        <v>16.420000000000002</v>
      </c>
      <c r="L73" s="643">
        <v>0</v>
      </c>
      <c r="M73" s="644">
        <v>0</v>
      </c>
      <c r="N73" s="638"/>
      <c r="O73" s="638"/>
      <c r="P73" s="638"/>
      <c r="Q73" s="638"/>
      <c r="R73" s="638"/>
      <c r="S73" s="638"/>
      <c r="T73" s="638"/>
      <c r="U73" s="638"/>
      <c r="V73" s="638"/>
      <c r="W73" s="638"/>
      <c r="X73" s="638"/>
      <c r="Y73" s="638"/>
    </row>
    <row r="74" spans="1:25" s="627" customFormat="1" ht="17.100000000000001" customHeight="1">
      <c r="A74" s="659" t="s">
        <v>681</v>
      </c>
      <c r="B74" s="643">
        <f t="shared" si="7"/>
        <v>0</v>
      </c>
      <c r="C74" s="643">
        <f t="shared" si="7"/>
        <v>0</v>
      </c>
      <c r="D74" s="643">
        <f t="shared" si="7"/>
        <v>0</v>
      </c>
      <c r="E74" s="642">
        <f t="shared" si="7"/>
        <v>0</v>
      </c>
      <c r="F74" s="643">
        <v>0</v>
      </c>
      <c r="G74" s="643">
        <v>0</v>
      </c>
      <c r="H74" s="643">
        <v>0</v>
      </c>
      <c r="I74" s="642">
        <v>0</v>
      </c>
      <c r="J74" s="643">
        <v>0</v>
      </c>
      <c r="K74" s="643">
        <v>0</v>
      </c>
      <c r="L74" s="643">
        <v>0</v>
      </c>
      <c r="M74" s="644">
        <v>0</v>
      </c>
      <c r="N74" s="638"/>
      <c r="O74" s="638"/>
      <c r="P74" s="638"/>
      <c r="Q74" s="638"/>
      <c r="R74" s="638"/>
      <c r="S74" s="638"/>
      <c r="T74" s="638"/>
      <c r="U74" s="638"/>
      <c r="V74" s="638"/>
      <c r="W74" s="638"/>
      <c r="X74" s="638"/>
      <c r="Y74" s="638"/>
    </row>
    <row r="75" spans="1:25" s="627" customFormat="1" ht="17.100000000000001" customHeight="1">
      <c r="A75" s="659" t="s">
        <v>682</v>
      </c>
      <c r="B75" s="643">
        <f t="shared" si="7"/>
        <v>2</v>
      </c>
      <c r="C75" s="643">
        <f t="shared" si="7"/>
        <v>62.22</v>
      </c>
      <c r="D75" s="643">
        <f t="shared" si="7"/>
        <v>65.2</v>
      </c>
      <c r="E75" s="642">
        <f t="shared" si="7"/>
        <v>103713884</v>
      </c>
      <c r="F75" s="643">
        <v>1</v>
      </c>
      <c r="G75" s="643">
        <v>39</v>
      </c>
      <c r="H75" s="643">
        <v>65.2</v>
      </c>
      <c r="I75" s="642">
        <v>103713884</v>
      </c>
      <c r="J75" s="643">
        <v>1</v>
      </c>
      <c r="K75" s="643">
        <v>23.22</v>
      </c>
      <c r="L75" s="643">
        <v>0</v>
      </c>
      <c r="M75" s="644">
        <v>0</v>
      </c>
      <c r="N75" s="638"/>
      <c r="O75" s="638"/>
      <c r="P75" s="638"/>
      <c r="Q75" s="638"/>
      <c r="R75" s="638"/>
      <c r="S75" s="638"/>
      <c r="T75" s="638"/>
      <c r="U75" s="638"/>
      <c r="V75" s="638"/>
      <c r="W75" s="638"/>
      <c r="X75" s="638"/>
      <c r="Y75" s="638"/>
    </row>
    <row r="76" spans="1:25" s="627" customFormat="1" ht="17.100000000000001" customHeight="1">
      <c r="A76" s="659" t="s">
        <v>683</v>
      </c>
      <c r="B76" s="643">
        <f t="shared" si="7"/>
        <v>0</v>
      </c>
      <c r="C76" s="643">
        <f t="shared" si="7"/>
        <v>0</v>
      </c>
      <c r="D76" s="643">
        <f t="shared" si="7"/>
        <v>0</v>
      </c>
      <c r="E76" s="642">
        <f t="shared" si="7"/>
        <v>0</v>
      </c>
      <c r="F76" s="643">
        <v>0</v>
      </c>
      <c r="G76" s="643">
        <v>0</v>
      </c>
      <c r="H76" s="643">
        <v>0</v>
      </c>
      <c r="I76" s="642">
        <v>0</v>
      </c>
      <c r="J76" s="643">
        <v>0</v>
      </c>
      <c r="K76" s="643">
        <v>0</v>
      </c>
      <c r="L76" s="643">
        <v>0</v>
      </c>
      <c r="M76" s="644">
        <v>0</v>
      </c>
      <c r="N76" s="638"/>
      <c r="O76" s="638"/>
      <c r="P76" s="638"/>
      <c r="Q76" s="638"/>
      <c r="R76" s="638"/>
      <c r="S76" s="638"/>
      <c r="T76" s="638"/>
      <c r="U76" s="638"/>
      <c r="V76" s="638"/>
      <c r="W76" s="638"/>
      <c r="X76" s="638"/>
      <c r="Y76" s="638"/>
    </row>
    <row r="77" spans="1:25" s="627" customFormat="1" ht="17.100000000000001" customHeight="1">
      <c r="A77" s="659" t="s">
        <v>684</v>
      </c>
      <c r="B77" s="643">
        <f t="shared" si="7"/>
        <v>108</v>
      </c>
      <c r="C77" s="643">
        <f t="shared" si="7"/>
        <v>163682.85999999999</v>
      </c>
      <c r="D77" s="643">
        <f t="shared" si="7"/>
        <v>64402.866000000002</v>
      </c>
      <c r="E77" s="642">
        <f t="shared" si="7"/>
        <v>23976108087</v>
      </c>
      <c r="F77" s="643">
        <v>101</v>
      </c>
      <c r="G77" s="643">
        <v>146010.29999999999</v>
      </c>
      <c r="H77" s="643">
        <v>47253.629000000001</v>
      </c>
      <c r="I77" s="642">
        <v>23464738087</v>
      </c>
      <c r="J77" s="643">
        <v>7</v>
      </c>
      <c r="K77" s="643">
        <v>17672.560000000001</v>
      </c>
      <c r="L77" s="643">
        <v>17149.237000000001</v>
      </c>
      <c r="M77" s="644">
        <v>511370000</v>
      </c>
      <c r="N77" s="638"/>
      <c r="O77" s="638"/>
      <c r="P77" s="638"/>
      <c r="Q77" s="638"/>
      <c r="R77" s="638"/>
      <c r="S77" s="638"/>
      <c r="T77" s="638"/>
      <c r="U77" s="638"/>
      <c r="V77" s="638"/>
      <c r="W77" s="638"/>
      <c r="X77" s="638"/>
      <c r="Y77" s="638"/>
    </row>
    <row r="78" spans="1:25" s="627" customFormat="1" ht="17.100000000000001" customHeight="1">
      <c r="A78" s="659" t="s">
        <v>685</v>
      </c>
      <c r="B78" s="643">
        <f t="shared" si="7"/>
        <v>0</v>
      </c>
      <c r="C78" s="643">
        <f t="shared" si="7"/>
        <v>0</v>
      </c>
      <c r="D78" s="643">
        <f t="shared" si="7"/>
        <v>0</v>
      </c>
      <c r="E78" s="642">
        <f t="shared" si="7"/>
        <v>0</v>
      </c>
      <c r="F78" s="643">
        <v>0</v>
      </c>
      <c r="G78" s="643">
        <v>0</v>
      </c>
      <c r="H78" s="643">
        <v>0</v>
      </c>
      <c r="I78" s="642">
        <v>0</v>
      </c>
      <c r="J78" s="643">
        <v>0</v>
      </c>
      <c r="K78" s="643">
        <v>0</v>
      </c>
      <c r="L78" s="643">
        <v>0</v>
      </c>
      <c r="M78" s="644">
        <v>0</v>
      </c>
      <c r="N78" s="638"/>
      <c r="O78" s="638"/>
      <c r="P78" s="638"/>
      <c r="Q78" s="638"/>
      <c r="R78" s="638"/>
      <c r="S78" s="638"/>
      <c r="T78" s="638"/>
      <c r="U78" s="638"/>
      <c r="V78" s="638"/>
      <c r="W78" s="638"/>
      <c r="X78" s="638"/>
      <c r="Y78" s="638"/>
    </row>
    <row r="79" spans="1:25" s="627" customFormat="1" ht="17.100000000000001" customHeight="1">
      <c r="A79" s="659" t="s">
        <v>686</v>
      </c>
      <c r="B79" s="643">
        <f t="shared" si="7"/>
        <v>2</v>
      </c>
      <c r="C79" s="643">
        <f t="shared" si="7"/>
        <v>235</v>
      </c>
      <c r="D79" s="643">
        <f t="shared" si="7"/>
        <v>175</v>
      </c>
      <c r="E79" s="642">
        <f t="shared" si="7"/>
        <v>0</v>
      </c>
      <c r="F79" s="643">
        <v>0</v>
      </c>
      <c r="G79" s="643">
        <v>0</v>
      </c>
      <c r="H79" s="643">
        <v>0</v>
      </c>
      <c r="I79" s="642">
        <v>0</v>
      </c>
      <c r="J79" s="643">
        <v>2</v>
      </c>
      <c r="K79" s="643">
        <v>235</v>
      </c>
      <c r="L79" s="643">
        <v>175</v>
      </c>
      <c r="M79" s="644">
        <v>0</v>
      </c>
      <c r="N79" s="638"/>
      <c r="O79" s="638"/>
      <c r="P79" s="638"/>
      <c r="Q79" s="638"/>
      <c r="R79" s="638"/>
      <c r="S79" s="638"/>
      <c r="T79" s="638"/>
      <c r="U79" s="638"/>
      <c r="V79" s="638"/>
      <c r="W79" s="638"/>
      <c r="X79" s="638"/>
      <c r="Y79" s="638"/>
    </row>
    <row r="80" spans="1:25" s="627" customFormat="1" ht="17.100000000000001" customHeight="1">
      <c r="A80" s="659" t="s">
        <v>687</v>
      </c>
      <c r="B80" s="643">
        <f t="shared" si="7"/>
        <v>3</v>
      </c>
      <c r="C80" s="643">
        <f t="shared" si="7"/>
        <v>4519.51</v>
      </c>
      <c r="D80" s="643">
        <f t="shared" si="7"/>
        <v>122.57</v>
      </c>
      <c r="E80" s="642">
        <f t="shared" si="7"/>
        <v>24379000</v>
      </c>
      <c r="F80" s="643">
        <v>3</v>
      </c>
      <c r="G80" s="643">
        <v>4519.51</v>
      </c>
      <c r="H80" s="643">
        <v>122.57</v>
      </c>
      <c r="I80" s="642">
        <v>24379000</v>
      </c>
      <c r="J80" s="643">
        <v>0</v>
      </c>
      <c r="K80" s="643">
        <v>0</v>
      </c>
      <c r="L80" s="643">
        <v>0</v>
      </c>
      <c r="M80" s="644">
        <v>0</v>
      </c>
      <c r="N80" s="638"/>
      <c r="O80" s="638"/>
      <c r="P80" s="638"/>
      <c r="Q80" s="638"/>
      <c r="R80" s="638"/>
      <c r="S80" s="638"/>
      <c r="T80" s="638"/>
      <c r="U80" s="638"/>
      <c r="V80" s="638"/>
      <c r="W80" s="638"/>
      <c r="X80" s="638"/>
      <c r="Y80" s="638"/>
    </row>
    <row r="81" spans="1:25" s="627" customFormat="1" ht="17.100000000000001" customHeight="1">
      <c r="A81" s="659" t="s">
        <v>688</v>
      </c>
      <c r="B81" s="643">
        <f t="shared" si="7"/>
        <v>0</v>
      </c>
      <c r="C81" s="643">
        <f t="shared" si="7"/>
        <v>0</v>
      </c>
      <c r="D81" s="643">
        <f t="shared" si="7"/>
        <v>0</v>
      </c>
      <c r="E81" s="642">
        <f t="shared" si="7"/>
        <v>0</v>
      </c>
      <c r="F81" s="643">
        <v>0</v>
      </c>
      <c r="G81" s="643">
        <v>0</v>
      </c>
      <c r="H81" s="643">
        <v>0</v>
      </c>
      <c r="I81" s="642">
        <v>0</v>
      </c>
      <c r="J81" s="643">
        <v>0</v>
      </c>
      <c r="K81" s="643">
        <v>0</v>
      </c>
      <c r="L81" s="643">
        <v>0</v>
      </c>
      <c r="M81" s="644">
        <v>0</v>
      </c>
      <c r="N81" s="638"/>
      <c r="O81" s="638"/>
      <c r="P81" s="638"/>
      <c r="Q81" s="638"/>
      <c r="R81" s="638"/>
      <c r="S81" s="638"/>
      <c r="T81" s="638"/>
      <c r="U81" s="638"/>
      <c r="V81" s="638"/>
      <c r="W81" s="638"/>
      <c r="X81" s="638"/>
      <c r="Y81" s="638"/>
    </row>
    <row r="82" spans="1:25" s="627" customFormat="1" ht="17.100000000000001" customHeight="1">
      <c r="A82" s="659" t="s">
        <v>689</v>
      </c>
      <c r="B82" s="643">
        <f t="shared" si="7"/>
        <v>10</v>
      </c>
      <c r="C82" s="643">
        <f t="shared" si="7"/>
        <v>21140.78</v>
      </c>
      <c r="D82" s="643">
        <f t="shared" si="7"/>
        <v>17736.79636</v>
      </c>
      <c r="E82" s="642">
        <f t="shared" si="7"/>
        <v>1403101216</v>
      </c>
      <c r="F82" s="643">
        <v>7</v>
      </c>
      <c r="G82" s="643">
        <v>8633.94</v>
      </c>
      <c r="H82" s="643">
        <v>5031.2713599999997</v>
      </c>
      <c r="I82" s="642">
        <v>398514196</v>
      </c>
      <c r="J82" s="643">
        <v>3</v>
      </c>
      <c r="K82" s="643">
        <v>12506.84</v>
      </c>
      <c r="L82" s="643">
        <v>12705.525</v>
      </c>
      <c r="M82" s="644">
        <v>1004587020</v>
      </c>
      <c r="N82" s="638"/>
      <c r="O82" s="638"/>
      <c r="P82" s="638"/>
      <c r="Q82" s="638"/>
      <c r="R82" s="638"/>
      <c r="S82" s="638"/>
      <c r="T82" s="638"/>
      <c r="U82" s="638"/>
      <c r="V82" s="638"/>
      <c r="W82" s="638"/>
      <c r="X82" s="638"/>
      <c r="Y82" s="638"/>
    </row>
    <row r="83" spans="1:25" s="627" customFormat="1" ht="17.100000000000001" customHeight="1">
      <c r="A83" s="659" t="s">
        <v>690</v>
      </c>
      <c r="B83" s="643">
        <f t="shared" si="7"/>
        <v>1</v>
      </c>
      <c r="C83" s="643">
        <f t="shared" si="7"/>
        <v>377.16</v>
      </c>
      <c r="D83" s="643">
        <f t="shared" si="7"/>
        <v>0</v>
      </c>
      <c r="E83" s="642">
        <f t="shared" si="7"/>
        <v>0</v>
      </c>
      <c r="F83" s="643">
        <v>1</v>
      </c>
      <c r="G83" s="643">
        <v>377.16</v>
      </c>
      <c r="H83" s="643">
        <v>0</v>
      </c>
      <c r="I83" s="642">
        <v>0</v>
      </c>
      <c r="J83" s="643">
        <v>0</v>
      </c>
      <c r="K83" s="643">
        <v>0</v>
      </c>
      <c r="L83" s="643">
        <v>0</v>
      </c>
      <c r="M83" s="644">
        <v>0</v>
      </c>
      <c r="N83" s="638"/>
      <c r="O83" s="638"/>
      <c r="P83" s="638"/>
      <c r="Q83" s="638"/>
      <c r="R83" s="638"/>
      <c r="S83" s="638"/>
      <c r="T83" s="638"/>
      <c r="U83" s="638"/>
      <c r="V83" s="638"/>
      <c r="W83" s="638"/>
      <c r="X83" s="638"/>
      <c r="Y83" s="638"/>
    </row>
    <row r="84" spans="1:25" s="627" customFormat="1" ht="17.100000000000001" customHeight="1">
      <c r="A84" s="659" t="s">
        <v>691</v>
      </c>
      <c r="B84" s="643">
        <f t="shared" si="7"/>
        <v>0</v>
      </c>
      <c r="C84" s="643">
        <f t="shared" si="7"/>
        <v>0</v>
      </c>
      <c r="D84" s="643">
        <f t="shared" si="7"/>
        <v>0</v>
      </c>
      <c r="E84" s="642">
        <f t="shared" si="7"/>
        <v>0</v>
      </c>
      <c r="F84" s="643">
        <v>0</v>
      </c>
      <c r="G84" s="643">
        <v>0</v>
      </c>
      <c r="H84" s="643">
        <v>0</v>
      </c>
      <c r="I84" s="642">
        <v>0</v>
      </c>
      <c r="J84" s="643">
        <v>0</v>
      </c>
      <c r="K84" s="643">
        <v>0</v>
      </c>
      <c r="L84" s="643">
        <v>0</v>
      </c>
      <c r="M84" s="644">
        <v>0</v>
      </c>
      <c r="N84" s="638"/>
      <c r="O84" s="638"/>
      <c r="P84" s="638"/>
      <c r="Q84" s="638"/>
      <c r="R84" s="638"/>
      <c r="S84" s="638"/>
      <c r="T84" s="638"/>
      <c r="U84" s="638"/>
      <c r="V84" s="638"/>
      <c r="W84" s="638"/>
      <c r="X84" s="638"/>
      <c r="Y84" s="638"/>
    </row>
    <row r="85" spans="1:25" s="627" customFormat="1" ht="17.100000000000001" customHeight="1">
      <c r="A85" s="659" t="s">
        <v>692</v>
      </c>
      <c r="B85" s="643">
        <f t="shared" si="7"/>
        <v>1</v>
      </c>
      <c r="C85" s="643">
        <f t="shared" si="7"/>
        <v>7.17</v>
      </c>
      <c r="D85" s="643">
        <f t="shared" si="7"/>
        <v>7.1689999999999996</v>
      </c>
      <c r="E85" s="642">
        <f t="shared" si="7"/>
        <v>0</v>
      </c>
      <c r="F85" s="643">
        <v>1</v>
      </c>
      <c r="G85" s="643">
        <v>7.17</v>
      </c>
      <c r="H85" s="643">
        <v>7.1689999999999996</v>
      </c>
      <c r="I85" s="642">
        <v>0</v>
      </c>
      <c r="J85" s="643">
        <v>0</v>
      </c>
      <c r="K85" s="643">
        <v>0</v>
      </c>
      <c r="L85" s="643">
        <v>0</v>
      </c>
      <c r="M85" s="644">
        <v>0</v>
      </c>
      <c r="N85" s="638"/>
      <c r="O85" s="638"/>
      <c r="P85" s="638"/>
      <c r="Q85" s="638"/>
      <c r="R85" s="638"/>
      <c r="S85" s="638"/>
      <c r="T85" s="638"/>
      <c r="U85" s="638"/>
      <c r="V85" s="638"/>
      <c r="W85" s="638"/>
      <c r="X85" s="638"/>
      <c r="Y85" s="638"/>
    </row>
    <row r="86" spans="1:25" s="627" customFormat="1" ht="17.100000000000001" customHeight="1">
      <c r="A86" s="659" t="s">
        <v>693</v>
      </c>
      <c r="B86" s="643">
        <f t="shared" si="7"/>
        <v>0</v>
      </c>
      <c r="C86" s="643">
        <f t="shared" si="7"/>
        <v>0</v>
      </c>
      <c r="D86" s="643">
        <f t="shared" si="7"/>
        <v>0</v>
      </c>
      <c r="E86" s="642">
        <f t="shared" si="7"/>
        <v>0</v>
      </c>
      <c r="F86" s="643">
        <v>0</v>
      </c>
      <c r="G86" s="643">
        <v>0</v>
      </c>
      <c r="H86" s="643">
        <v>0</v>
      </c>
      <c r="I86" s="642">
        <v>0</v>
      </c>
      <c r="J86" s="643">
        <v>0</v>
      </c>
      <c r="K86" s="643">
        <v>0</v>
      </c>
      <c r="L86" s="643">
        <v>0</v>
      </c>
      <c r="M86" s="644">
        <v>0</v>
      </c>
      <c r="N86" s="638"/>
      <c r="O86" s="638"/>
      <c r="P86" s="638"/>
      <c r="Q86" s="638"/>
      <c r="R86" s="638"/>
      <c r="S86" s="638"/>
      <c r="T86" s="638"/>
      <c r="U86" s="638"/>
      <c r="V86" s="638"/>
      <c r="W86" s="638"/>
      <c r="X86" s="638"/>
      <c r="Y86" s="638"/>
    </row>
    <row r="87" spans="1:25" s="627" customFormat="1" ht="17.100000000000001" customHeight="1">
      <c r="A87" s="659" t="s">
        <v>694</v>
      </c>
      <c r="B87" s="643">
        <f t="shared" si="7"/>
        <v>0</v>
      </c>
      <c r="C87" s="643">
        <f t="shared" si="7"/>
        <v>0</v>
      </c>
      <c r="D87" s="643">
        <f t="shared" si="7"/>
        <v>0</v>
      </c>
      <c r="E87" s="642">
        <f t="shared" si="7"/>
        <v>0</v>
      </c>
      <c r="F87" s="643">
        <v>0</v>
      </c>
      <c r="G87" s="643">
        <v>0</v>
      </c>
      <c r="H87" s="643">
        <v>0</v>
      </c>
      <c r="I87" s="642">
        <v>0</v>
      </c>
      <c r="J87" s="643">
        <v>0</v>
      </c>
      <c r="K87" s="643">
        <v>0</v>
      </c>
      <c r="L87" s="643">
        <v>0</v>
      </c>
      <c r="M87" s="644">
        <v>0</v>
      </c>
      <c r="N87" s="638"/>
      <c r="O87" s="638"/>
      <c r="P87" s="638"/>
      <c r="Q87" s="638"/>
      <c r="R87" s="638"/>
      <c r="S87" s="638"/>
      <c r="T87" s="638"/>
      <c r="U87" s="638"/>
      <c r="V87" s="638"/>
      <c r="W87" s="638"/>
      <c r="X87" s="638"/>
      <c r="Y87" s="638"/>
    </row>
    <row r="88" spans="1:25" s="627" customFormat="1" ht="17.100000000000001" customHeight="1">
      <c r="A88" s="659" t="s">
        <v>695</v>
      </c>
      <c r="B88" s="643">
        <f t="shared" si="7"/>
        <v>0</v>
      </c>
      <c r="C88" s="643">
        <f t="shared" si="7"/>
        <v>0</v>
      </c>
      <c r="D88" s="643">
        <f t="shared" si="7"/>
        <v>0</v>
      </c>
      <c r="E88" s="642">
        <f t="shared" si="7"/>
        <v>0</v>
      </c>
      <c r="F88" s="643">
        <v>0</v>
      </c>
      <c r="G88" s="643">
        <v>0</v>
      </c>
      <c r="H88" s="643">
        <v>0</v>
      </c>
      <c r="I88" s="642">
        <v>0</v>
      </c>
      <c r="J88" s="643">
        <v>0</v>
      </c>
      <c r="K88" s="643">
        <v>0</v>
      </c>
      <c r="L88" s="643">
        <v>0</v>
      </c>
      <c r="M88" s="644">
        <v>0</v>
      </c>
      <c r="N88" s="638"/>
      <c r="O88" s="638"/>
      <c r="P88" s="638"/>
      <c r="Q88" s="638"/>
      <c r="R88" s="638"/>
      <c r="S88" s="638"/>
      <c r="T88" s="638"/>
      <c r="U88" s="638"/>
      <c r="V88" s="638"/>
      <c r="W88" s="638"/>
      <c r="X88" s="638"/>
      <c r="Y88" s="638"/>
    </row>
    <row r="89" spans="1:25" s="627" customFormat="1" ht="17.100000000000001" customHeight="1">
      <c r="A89" s="659" t="s">
        <v>696</v>
      </c>
      <c r="B89" s="643">
        <f t="shared" ref="B89:E100" si="8">SUM(F89,J89)</f>
        <v>4</v>
      </c>
      <c r="C89" s="643">
        <f t="shared" si="8"/>
        <v>1306.53</v>
      </c>
      <c r="D89" s="643">
        <f t="shared" si="8"/>
        <v>0</v>
      </c>
      <c r="E89" s="642">
        <f t="shared" si="8"/>
        <v>0</v>
      </c>
      <c r="F89" s="643">
        <v>3</v>
      </c>
      <c r="G89" s="643">
        <v>942.27</v>
      </c>
      <c r="H89" s="643">
        <v>0</v>
      </c>
      <c r="I89" s="642">
        <v>0</v>
      </c>
      <c r="J89" s="643">
        <v>1</v>
      </c>
      <c r="K89" s="643">
        <v>364.26</v>
      </c>
      <c r="L89" s="643">
        <v>0</v>
      </c>
      <c r="M89" s="644">
        <v>0</v>
      </c>
      <c r="N89" s="638"/>
      <c r="O89" s="638"/>
      <c r="P89" s="638"/>
      <c r="Q89" s="638"/>
      <c r="R89" s="638"/>
      <c r="S89" s="638"/>
      <c r="T89" s="638"/>
      <c r="U89" s="638"/>
      <c r="V89" s="638"/>
      <c r="W89" s="638"/>
      <c r="X89" s="638"/>
      <c r="Y89" s="638"/>
    </row>
    <row r="90" spans="1:25" s="627" customFormat="1" ht="17.100000000000001" customHeight="1">
      <c r="A90" s="659" t="s">
        <v>697</v>
      </c>
      <c r="B90" s="643">
        <f t="shared" si="8"/>
        <v>17</v>
      </c>
      <c r="C90" s="643">
        <f t="shared" si="8"/>
        <v>10498.039999999999</v>
      </c>
      <c r="D90" s="643">
        <f t="shared" si="8"/>
        <v>5498.7089999999998</v>
      </c>
      <c r="E90" s="642">
        <f t="shared" si="8"/>
        <v>6292316173</v>
      </c>
      <c r="F90" s="643">
        <v>16</v>
      </c>
      <c r="G90" s="643">
        <v>10477.299999999999</v>
      </c>
      <c r="H90" s="643">
        <v>5477.973</v>
      </c>
      <c r="I90" s="642">
        <v>6292316173</v>
      </c>
      <c r="J90" s="643">
        <v>1</v>
      </c>
      <c r="K90" s="643">
        <v>20.74</v>
      </c>
      <c r="L90" s="643">
        <v>20.736000000000001</v>
      </c>
      <c r="M90" s="644">
        <v>0</v>
      </c>
      <c r="N90" s="638"/>
      <c r="O90" s="638"/>
      <c r="P90" s="638"/>
      <c r="Q90" s="638"/>
      <c r="R90" s="638"/>
      <c r="S90" s="638"/>
      <c r="T90" s="638"/>
      <c r="U90" s="638"/>
      <c r="V90" s="638"/>
      <c r="W90" s="638"/>
      <c r="X90" s="638"/>
      <c r="Y90" s="638"/>
    </row>
    <row r="91" spans="1:25" s="627" customFormat="1" ht="17.100000000000001" customHeight="1">
      <c r="A91" s="659" t="s">
        <v>698</v>
      </c>
      <c r="B91" s="643">
        <f t="shared" si="8"/>
        <v>0</v>
      </c>
      <c r="C91" s="643">
        <f t="shared" si="8"/>
        <v>0</v>
      </c>
      <c r="D91" s="643">
        <f t="shared" si="8"/>
        <v>0</v>
      </c>
      <c r="E91" s="642">
        <f t="shared" si="8"/>
        <v>0</v>
      </c>
      <c r="F91" s="643">
        <v>0</v>
      </c>
      <c r="G91" s="643">
        <v>0</v>
      </c>
      <c r="H91" s="643">
        <v>0</v>
      </c>
      <c r="I91" s="642">
        <v>0</v>
      </c>
      <c r="J91" s="643">
        <v>0</v>
      </c>
      <c r="K91" s="643">
        <v>0</v>
      </c>
      <c r="L91" s="643">
        <v>0</v>
      </c>
      <c r="M91" s="644">
        <v>0</v>
      </c>
      <c r="N91" s="638"/>
      <c r="O91" s="638"/>
      <c r="P91" s="638"/>
      <c r="Q91" s="638"/>
      <c r="R91" s="638"/>
      <c r="S91" s="638"/>
      <c r="T91" s="638"/>
      <c r="U91" s="638"/>
      <c r="V91" s="638"/>
      <c r="W91" s="638"/>
      <c r="X91" s="638"/>
      <c r="Y91" s="638"/>
    </row>
    <row r="92" spans="1:25" s="627" customFormat="1" ht="17.100000000000001" customHeight="1">
      <c r="A92" s="659" t="s">
        <v>699</v>
      </c>
      <c r="B92" s="643">
        <f t="shared" si="8"/>
        <v>4</v>
      </c>
      <c r="C92" s="643">
        <f t="shared" si="8"/>
        <v>23967.49</v>
      </c>
      <c r="D92" s="643">
        <f t="shared" si="8"/>
        <v>14840</v>
      </c>
      <c r="E92" s="642">
        <f t="shared" si="8"/>
        <v>9000000000</v>
      </c>
      <c r="F92" s="643">
        <v>2</v>
      </c>
      <c r="G92" s="643">
        <v>23135.25</v>
      </c>
      <c r="H92" s="643">
        <v>14840</v>
      </c>
      <c r="I92" s="642">
        <v>9000000000</v>
      </c>
      <c r="J92" s="643">
        <v>2</v>
      </c>
      <c r="K92" s="643">
        <v>832.24</v>
      </c>
      <c r="L92" s="643">
        <v>0</v>
      </c>
      <c r="M92" s="644">
        <v>0</v>
      </c>
      <c r="N92" s="638"/>
      <c r="O92" s="638"/>
      <c r="P92" s="638"/>
      <c r="Q92" s="638"/>
      <c r="R92" s="638"/>
      <c r="S92" s="638"/>
      <c r="T92" s="638"/>
      <c r="U92" s="638"/>
      <c r="V92" s="638"/>
      <c r="W92" s="638"/>
      <c r="X92" s="638"/>
      <c r="Y92" s="638"/>
    </row>
    <row r="93" spans="1:25" s="627" customFormat="1" ht="17.100000000000001" customHeight="1">
      <c r="A93" s="659" t="s">
        <v>700</v>
      </c>
      <c r="B93" s="643">
        <f t="shared" si="8"/>
        <v>0</v>
      </c>
      <c r="C93" s="643">
        <f t="shared" si="8"/>
        <v>0</v>
      </c>
      <c r="D93" s="643">
        <f t="shared" si="8"/>
        <v>0</v>
      </c>
      <c r="E93" s="642">
        <f t="shared" si="8"/>
        <v>0</v>
      </c>
      <c r="F93" s="643">
        <v>0</v>
      </c>
      <c r="G93" s="643">
        <v>0</v>
      </c>
      <c r="H93" s="643">
        <v>0</v>
      </c>
      <c r="I93" s="642">
        <v>0</v>
      </c>
      <c r="J93" s="643">
        <v>0</v>
      </c>
      <c r="K93" s="643">
        <v>0</v>
      </c>
      <c r="L93" s="643">
        <v>0</v>
      </c>
      <c r="M93" s="644">
        <v>0</v>
      </c>
      <c r="N93" s="638"/>
      <c r="O93" s="638"/>
      <c r="P93" s="638"/>
      <c r="Q93" s="638"/>
      <c r="R93" s="638"/>
      <c r="S93" s="638"/>
      <c r="T93" s="638"/>
      <c r="U93" s="638"/>
      <c r="V93" s="638"/>
      <c r="W93" s="638"/>
      <c r="X93" s="638"/>
      <c r="Y93" s="638"/>
    </row>
    <row r="94" spans="1:25" s="627" customFormat="1" ht="17.100000000000001" customHeight="1">
      <c r="A94" s="659" t="s">
        <v>701</v>
      </c>
      <c r="B94" s="643">
        <f t="shared" si="8"/>
        <v>1</v>
      </c>
      <c r="C94" s="643">
        <f t="shared" si="8"/>
        <v>3</v>
      </c>
      <c r="D94" s="643">
        <f t="shared" si="8"/>
        <v>3</v>
      </c>
      <c r="E94" s="642">
        <f t="shared" si="8"/>
        <v>2400000</v>
      </c>
      <c r="F94" s="643">
        <v>0</v>
      </c>
      <c r="G94" s="643">
        <v>0</v>
      </c>
      <c r="H94" s="643">
        <v>0</v>
      </c>
      <c r="I94" s="642">
        <v>0</v>
      </c>
      <c r="J94" s="643">
        <v>1</v>
      </c>
      <c r="K94" s="643">
        <v>3</v>
      </c>
      <c r="L94" s="643">
        <v>3</v>
      </c>
      <c r="M94" s="644">
        <v>2400000</v>
      </c>
      <c r="N94" s="638"/>
      <c r="O94" s="638"/>
      <c r="P94" s="638"/>
      <c r="Q94" s="638"/>
      <c r="R94" s="638"/>
      <c r="S94" s="638"/>
      <c r="T94" s="638"/>
      <c r="U94" s="638"/>
      <c r="V94" s="638"/>
      <c r="W94" s="638"/>
      <c r="X94" s="638"/>
      <c r="Y94" s="638"/>
    </row>
    <row r="95" spans="1:25" s="627" customFormat="1" ht="17.100000000000001" customHeight="1">
      <c r="A95" s="659" t="s">
        <v>702</v>
      </c>
      <c r="B95" s="643">
        <f t="shared" si="8"/>
        <v>0</v>
      </c>
      <c r="C95" s="643">
        <f t="shared" si="8"/>
        <v>0</v>
      </c>
      <c r="D95" s="643">
        <f t="shared" si="8"/>
        <v>0</v>
      </c>
      <c r="E95" s="642">
        <f t="shared" si="8"/>
        <v>0</v>
      </c>
      <c r="F95" s="643">
        <v>0</v>
      </c>
      <c r="G95" s="643">
        <v>0</v>
      </c>
      <c r="H95" s="643">
        <v>0</v>
      </c>
      <c r="I95" s="642">
        <v>0</v>
      </c>
      <c r="J95" s="643">
        <v>0</v>
      </c>
      <c r="K95" s="643">
        <v>0</v>
      </c>
      <c r="L95" s="643">
        <v>0</v>
      </c>
      <c r="M95" s="644">
        <v>0</v>
      </c>
      <c r="N95" s="638"/>
      <c r="O95" s="638"/>
      <c r="P95" s="638"/>
      <c r="Q95" s="638"/>
      <c r="R95" s="638"/>
      <c r="S95" s="638"/>
      <c r="T95" s="638"/>
      <c r="U95" s="638"/>
      <c r="V95" s="638"/>
      <c r="W95" s="638"/>
      <c r="X95" s="638"/>
      <c r="Y95" s="638"/>
    </row>
    <row r="96" spans="1:25" s="627" customFormat="1" ht="17.100000000000001" customHeight="1">
      <c r="A96" s="659" t="s">
        <v>703</v>
      </c>
      <c r="B96" s="643">
        <f t="shared" si="8"/>
        <v>4</v>
      </c>
      <c r="C96" s="643">
        <f t="shared" si="8"/>
        <v>2312.29</v>
      </c>
      <c r="D96" s="643">
        <f t="shared" si="8"/>
        <v>2289.6799999999998</v>
      </c>
      <c r="E96" s="642">
        <f t="shared" si="8"/>
        <v>9650800</v>
      </c>
      <c r="F96" s="643">
        <v>1</v>
      </c>
      <c r="G96" s="643">
        <v>2302</v>
      </c>
      <c r="H96" s="643">
        <v>2277</v>
      </c>
      <c r="I96" s="642">
        <v>5690800</v>
      </c>
      <c r="J96" s="643">
        <v>3</v>
      </c>
      <c r="K96" s="643">
        <v>10.29</v>
      </c>
      <c r="L96" s="643">
        <v>12.68</v>
      </c>
      <c r="M96" s="644">
        <v>3960000</v>
      </c>
      <c r="N96" s="638"/>
      <c r="O96" s="638"/>
      <c r="P96" s="638"/>
      <c r="Q96" s="638"/>
      <c r="R96" s="638"/>
      <c r="S96" s="638"/>
      <c r="T96" s="638"/>
      <c r="U96" s="638"/>
      <c r="V96" s="638"/>
      <c r="W96" s="638"/>
      <c r="X96" s="638"/>
      <c r="Y96" s="638"/>
    </row>
    <row r="97" spans="1:25" s="627" customFormat="1" ht="17.100000000000001" customHeight="1">
      <c r="A97" s="659" t="s">
        <v>704</v>
      </c>
      <c r="B97" s="643">
        <f t="shared" si="8"/>
        <v>44</v>
      </c>
      <c r="C97" s="643">
        <f t="shared" si="8"/>
        <v>588237.75</v>
      </c>
      <c r="D97" s="643">
        <f t="shared" si="8"/>
        <v>589374.73804199998</v>
      </c>
      <c r="E97" s="642">
        <f t="shared" si="8"/>
        <v>149469094597</v>
      </c>
      <c r="F97" s="643">
        <v>14</v>
      </c>
      <c r="G97" s="643">
        <v>1496.38</v>
      </c>
      <c r="H97" s="643">
        <v>1549.4830420000001</v>
      </c>
      <c r="I97" s="642">
        <v>2019566855</v>
      </c>
      <c r="J97" s="643">
        <v>30</v>
      </c>
      <c r="K97" s="643">
        <v>586741.37</v>
      </c>
      <c r="L97" s="643">
        <v>587825.255</v>
      </c>
      <c r="M97" s="644">
        <v>147449527742</v>
      </c>
      <c r="N97" s="638"/>
      <c r="O97" s="638"/>
      <c r="P97" s="638"/>
      <c r="Q97" s="638"/>
      <c r="R97" s="638"/>
      <c r="S97" s="638"/>
      <c r="T97" s="638"/>
      <c r="U97" s="638"/>
      <c r="V97" s="638"/>
      <c r="W97" s="638"/>
      <c r="X97" s="638"/>
      <c r="Y97" s="638"/>
    </row>
    <row r="98" spans="1:25" s="627" customFormat="1" ht="17.100000000000001" customHeight="1">
      <c r="A98" s="659" t="s">
        <v>705</v>
      </c>
      <c r="B98" s="643">
        <f t="shared" si="8"/>
        <v>16</v>
      </c>
      <c r="C98" s="643">
        <f t="shared" si="8"/>
        <v>180522.55</v>
      </c>
      <c r="D98" s="643">
        <f t="shared" si="8"/>
        <v>177129.745</v>
      </c>
      <c r="E98" s="642">
        <f t="shared" si="8"/>
        <v>18340189824</v>
      </c>
      <c r="F98" s="643">
        <v>4</v>
      </c>
      <c r="G98" s="643">
        <v>233.96</v>
      </c>
      <c r="H98" s="643">
        <v>70</v>
      </c>
      <c r="I98" s="642">
        <v>6008600</v>
      </c>
      <c r="J98" s="643">
        <v>12</v>
      </c>
      <c r="K98" s="643">
        <v>180288.59</v>
      </c>
      <c r="L98" s="643">
        <v>177059.745</v>
      </c>
      <c r="M98" s="644">
        <v>18334181224</v>
      </c>
      <c r="N98" s="638"/>
      <c r="O98" s="638"/>
      <c r="P98" s="638"/>
      <c r="Q98" s="638"/>
      <c r="R98" s="638"/>
      <c r="S98" s="638"/>
      <c r="T98" s="638"/>
      <c r="U98" s="638"/>
      <c r="V98" s="638"/>
      <c r="W98" s="638"/>
      <c r="X98" s="638"/>
      <c r="Y98" s="638"/>
    </row>
    <row r="99" spans="1:25" s="627" customFormat="1" ht="17.100000000000001" customHeight="1">
      <c r="A99" s="659" t="s">
        <v>706</v>
      </c>
      <c r="B99" s="643">
        <f t="shared" si="8"/>
        <v>11</v>
      </c>
      <c r="C99" s="643">
        <f t="shared" si="8"/>
        <v>49485.63</v>
      </c>
      <c r="D99" s="643">
        <f t="shared" si="8"/>
        <v>18820.788</v>
      </c>
      <c r="E99" s="642">
        <f t="shared" si="8"/>
        <v>105310560</v>
      </c>
      <c r="F99" s="643">
        <v>11</v>
      </c>
      <c r="G99" s="643">
        <v>49485.63</v>
      </c>
      <c r="H99" s="643">
        <v>18820.788</v>
      </c>
      <c r="I99" s="642">
        <v>105310560</v>
      </c>
      <c r="J99" s="643">
        <v>0</v>
      </c>
      <c r="K99" s="643">
        <v>0</v>
      </c>
      <c r="L99" s="643">
        <v>0</v>
      </c>
      <c r="M99" s="644">
        <v>0</v>
      </c>
      <c r="N99" s="638"/>
      <c r="O99" s="638"/>
      <c r="P99" s="638"/>
      <c r="Q99" s="638"/>
      <c r="R99" s="638"/>
      <c r="S99" s="638"/>
      <c r="T99" s="638"/>
      <c r="U99" s="638"/>
      <c r="V99" s="638"/>
      <c r="W99" s="638"/>
      <c r="X99" s="638"/>
      <c r="Y99" s="638"/>
    </row>
    <row r="100" spans="1:25" s="627" customFormat="1" ht="17.100000000000001" customHeight="1" thickBot="1">
      <c r="A100" s="660" t="s">
        <v>707</v>
      </c>
      <c r="B100" s="649">
        <f t="shared" si="8"/>
        <v>15</v>
      </c>
      <c r="C100" s="649">
        <f t="shared" si="8"/>
        <v>16285.470000000001</v>
      </c>
      <c r="D100" s="649">
        <f t="shared" si="8"/>
        <v>8577.59</v>
      </c>
      <c r="E100" s="648">
        <f t="shared" si="8"/>
        <v>3060000</v>
      </c>
      <c r="F100" s="649">
        <v>3</v>
      </c>
      <c r="G100" s="649">
        <v>14396.87</v>
      </c>
      <c r="H100" s="649">
        <v>8404.59</v>
      </c>
      <c r="I100" s="648">
        <v>0</v>
      </c>
      <c r="J100" s="649">
        <v>12</v>
      </c>
      <c r="K100" s="649">
        <v>1888.6</v>
      </c>
      <c r="L100" s="649">
        <v>173</v>
      </c>
      <c r="M100" s="650">
        <v>3060000</v>
      </c>
      <c r="N100" s="638"/>
      <c r="O100" s="638"/>
      <c r="P100" s="638"/>
      <c r="Q100" s="638"/>
      <c r="R100" s="638"/>
      <c r="S100" s="638"/>
      <c r="T100" s="638"/>
      <c r="U100" s="638"/>
      <c r="V100" s="638"/>
      <c r="W100" s="638"/>
      <c r="X100" s="638"/>
      <c r="Y100" s="638"/>
    </row>
    <row r="101" spans="1:25" s="627" customFormat="1" ht="18" customHeight="1">
      <c r="A101" s="661"/>
      <c r="B101" s="662"/>
      <c r="C101" s="662"/>
      <c r="D101" s="662"/>
      <c r="E101" s="663"/>
      <c r="F101" s="662"/>
      <c r="G101" s="662"/>
      <c r="H101" s="662"/>
      <c r="I101" s="663"/>
      <c r="J101" s="664"/>
      <c r="K101" s="662"/>
      <c r="L101" s="662"/>
      <c r="M101" s="663"/>
    </row>
    <row r="102" spans="1:25" s="627" customFormat="1" ht="18" customHeight="1" thickBot="1">
      <c r="A102" s="665" t="s">
        <v>709</v>
      </c>
      <c r="B102" s="655"/>
      <c r="C102" s="655"/>
      <c r="D102" s="655"/>
      <c r="E102" s="654"/>
      <c r="F102" s="655"/>
      <c r="G102" s="655"/>
      <c r="H102" s="655"/>
      <c r="I102" s="654"/>
      <c r="J102" s="655"/>
      <c r="K102" s="655"/>
      <c r="L102" s="655"/>
      <c r="M102" s="654"/>
    </row>
    <row r="103" spans="1:25" s="628" customFormat="1" ht="18" customHeight="1">
      <c r="A103" s="830" t="s">
        <v>667</v>
      </c>
      <c r="B103" s="832" t="s">
        <v>668</v>
      </c>
      <c r="C103" s="832"/>
      <c r="D103" s="832"/>
      <c r="E103" s="832"/>
      <c r="F103" s="832" t="s">
        <v>669</v>
      </c>
      <c r="G103" s="832"/>
      <c r="H103" s="832"/>
      <c r="I103" s="832"/>
      <c r="J103" s="832" t="s">
        <v>670</v>
      </c>
      <c r="K103" s="832"/>
      <c r="L103" s="832"/>
      <c r="M103" s="833"/>
    </row>
    <row r="104" spans="1:25" s="631" customFormat="1" ht="50.1" customHeight="1" thickBot="1">
      <c r="A104" s="831"/>
      <c r="B104" s="630" t="s">
        <v>671</v>
      </c>
      <c r="C104" s="630" t="s">
        <v>672</v>
      </c>
      <c r="D104" s="630" t="s">
        <v>673</v>
      </c>
      <c r="E104" s="590" t="s">
        <v>674</v>
      </c>
      <c r="F104" s="630" t="s">
        <v>671</v>
      </c>
      <c r="G104" s="630" t="s">
        <v>672</v>
      </c>
      <c r="H104" s="630" t="s">
        <v>673</v>
      </c>
      <c r="I104" s="590" t="s">
        <v>674</v>
      </c>
      <c r="J104" s="630" t="s">
        <v>675</v>
      </c>
      <c r="K104" s="630" t="s">
        <v>672</v>
      </c>
      <c r="L104" s="630" t="s">
        <v>676</v>
      </c>
      <c r="M104" s="592" t="s">
        <v>677</v>
      </c>
    </row>
    <row r="105" spans="1:25" s="627" customFormat="1" ht="17.100000000000001" customHeight="1" thickBot="1">
      <c r="A105" s="657" t="s">
        <v>668</v>
      </c>
      <c r="B105" s="636">
        <f t="shared" ref="B105:M105" si="9">SUM(B106:B133)</f>
        <v>385</v>
      </c>
      <c r="C105" s="636">
        <f t="shared" si="9"/>
        <v>2319888.6100000003</v>
      </c>
      <c r="D105" s="636">
        <f t="shared" si="9"/>
        <v>1729540.7205459999</v>
      </c>
      <c r="E105" s="635">
        <f t="shared" si="9"/>
        <v>343243441764</v>
      </c>
      <c r="F105" s="636">
        <f t="shared" si="9"/>
        <v>349</v>
      </c>
      <c r="G105" s="636">
        <f t="shared" si="9"/>
        <v>2093978.9500000002</v>
      </c>
      <c r="H105" s="636">
        <f t="shared" si="9"/>
        <v>1488399.476546</v>
      </c>
      <c r="I105" s="635">
        <f t="shared" si="9"/>
        <v>304909294287</v>
      </c>
      <c r="J105" s="636">
        <f t="shared" si="9"/>
        <v>36</v>
      </c>
      <c r="K105" s="636">
        <f t="shared" si="9"/>
        <v>225909.65999999997</v>
      </c>
      <c r="L105" s="636">
        <f t="shared" si="9"/>
        <v>241141.24400000001</v>
      </c>
      <c r="M105" s="637">
        <f t="shared" si="9"/>
        <v>38334147477</v>
      </c>
      <c r="N105" s="638"/>
      <c r="O105" s="638"/>
      <c r="P105" s="638"/>
      <c r="Q105" s="638"/>
      <c r="R105" s="638"/>
      <c r="S105" s="638"/>
      <c r="T105" s="638"/>
      <c r="U105" s="638"/>
      <c r="V105" s="638"/>
      <c r="W105" s="638"/>
      <c r="X105" s="638"/>
      <c r="Y105" s="638"/>
    </row>
    <row r="106" spans="1:25" s="627" customFormat="1" ht="17.100000000000001" customHeight="1" thickTop="1">
      <c r="A106" s="658" t="s">
        <v>680</v>
      </c>
      <c r="B106" s="643">
        <f t="shared" ref="B106:E121" si="10">SUM(F106,J106)</f>
        <v>16</v>
      </c>
      <c r="C106" s="643">
        <f t="shared" si="10"/>
        <v>81025.490000000005</v>
      </c>
      <c r="D106" s="643">
        <f t="shared" si="10"/>
        <v>74640.388000000006</v>
      </c>
      <c r="E106" s="642">
        <f t="shared" si="10"/>
        <v>28190324070</v>
      </c>
      <c r="F106" s="643">
        <v>15</v>
      </c>
      <c r="G106" s="643">
        <v>80823.55</v>
      </c>
      <c r="H106" s="643">
        <v>74438.445000000007</v>
      </c>
      <c r="I106" s="642">
        <v>28048963970</v>
      </c>
      <c r="J106" s="643">
        <v>1</v>
      </c>
      <c r="K106" s="643">
        <v>201.94</v>
      </c>
      <c r="L106" s="643">
        <v>201.94300000000001</v>
      </c>
      <c r="M106" s="644">
        <v>141360100</v>
      </c>
      <c r="N106" s="638"/>
      <c r="O106" s="638"/>
      <c r="P106" s="638"/>
      <c r="Q106" s="638"/>
      <c r="R106" s="638"/>
      <c r="S106" s="638"/>
      <c r="T106" s="638"/>
      <c r="U106" s="638"/>
      <c r="V106" s="638"/>
      <c r="W106" s="638"/>
      <c r="X106" s="638"/>
      <c r="Y106" s="638"/>
    </row>
    <row r="107" spans="1:25" s="627" customFormat="1" ht="17.100000000000001" customHeight="1">
      <c r="A107" s="659" t="s">
        <v>681</v>
      </c>
      <c r="B107" s="643">
        <f t="shared" si="10"/>
        <v>0</v>
      </c>
      <c r="C107" s="643">
        <f t="shared" si="10"/>
        <v>0</v>
      </c>
      <c r="D107" s="643">
        <f t="shared" si="10"/>
        <v>0</v>
      </c>
      <c r="E107" s="642">
        <f t="shared" si="10"/>
        <v>0</v>
      </c>
      <c r="F107" s="643">
        <v>0</v>
      </c>
      <c r="G107" s="643">
        <v>0</v>
      </c>
      <c r="H107" s="643">
        <v>0</v>
      </c>
      <c r="I107" s="642">
        <v>0</v>
      </c>
      <c r="J107" s="643">
        <v>0</v>
      </c>
      <c r="K107" s="643">
        <v>0</v>
      </c>
      <c r="L107" s="643">
        <v>0</v>
      </c>
      <c r="M107" s="644">
        <v>0</v>
      </c>
      <c r="N107" s="638"/>
      <c r="O107" s="638"/>
      <c r="P107" s="638"/>
      <c r="Q107" s="638"/>
      <c r="R107" s="638"/>
      <c r="S107" s="638"/>
      <c r="T107" s="638"/>
      <c r="U107" s="638"/>
      <c r="V107" s="638"/>
      <c r="W107" s="638"/>
      <c r="X107" s="638"/>
      <c r="Y107" s="638"/>
    </row>
    <row r="108" spans="1:25" s="627" customFormat="1" ht="17.100000000000001" customHeight="1">
      <c r="A108" s="659" t="s">
        <v>682</v>
      </c>
      <c r="B108" s="643">
        <f t="shared" si="10"/>
        <v>23</v>
      </c>
      <c r="C108" s="643">
        <f t="shared" si="10"/>
        <v>22543.19</v>
      </c>
      <c r="D108" s="643">
        <f t="shared" si="10"/>
        <v>19454.440999999999</v>
      </c>
      <c r="E108" s="642">
        <f t="shared" si="10"/>
        <v>9260764659</v>
      </c>
      <c r="F108" s="643">
        <v>23</v>
      </c>
      <c r="G108" s="643">
        <v>22543.19</v>
      </c>
      <c r="H108" s="643">
        <v>19454.440999999999</v>
      </c>
      <c r="I108" s="642">
        <v>9260764659</v>
      </c>
      <c r="J108" s="643">
        <v>0</v>
      </c>
      <c r="K108" s="643">
        <v>0</v>
      </c>
      <c r="L108" s="643">
        <v>0</v>
      </c>
      <c r="M108" s="644">
        <v>0</v>
      </c>
      <c r="N108" s="638"/>
      <c r="O108" s="638"/>
      <c r="P108" s="638"/>
      <c r="Q108" s="638"/>
      <c r="R108" s="638"/>
      <c r="S108" s="638"/>
      <c r="T108" s="638"/>
      <c r="U108" s="638"/>
      <c r="V108" s="638"/>
      <c r="W108" s="638"/>
      <c r="X108" s="638"/>
      <c r="Y108" s="638"/>
    </row>
    <row r="109" spans="1:25" s="627" customFormat="1" ht="17.100000000000001" customHeight="1">
      <c r="A109" s="659" t="s">
        <v>683</v>
      </c>
      <c r="B109" s="643">
        <f t="shared" si="10"/>
        <v>8</v>
      </c>
      <c r="C109" s="643">
        <f t="shared" si="10"/>
        <v>64384.15</v>
      </c>
      <c r="D109" s="643">
        <f t="shared" si="10"/>
        <v>19267.819</v>
      </c>
      <c r="E109" s="642">
        <f t="shared" si="10"/>
        <v>11746477310</v>
      </c>
      <c r="F109" s="643">
        <v>8</v>
      </c>
      <c r="G109" s="643">
        <v>64384.15</v>
      </c>
      <c r="H109" s="643">
        <v>19267.819</v>
      </c>
      <c r="I109" s="642">
        <v>11746477310</v>
      </c>
      <c r="J109" s="643">
        <v>0</v>
      </c>
      <c r="K109" s="643">
        <v>0</v>
      </c>
      <c r="L109" s="643">
        <v>0</v>
      </c>
      <c r="M109" s="644">
        <v>0</v>
      </c>
      <c r="N109" s="638"/>
      <c r="O109" s="638"/>
      <c r="P109" s="638"/>
      <c r="Q109" s="638"/>
      <c r="R109" s="638"/>
      <c r="S109" s="638"/>
      <c r="T109" s="638"/>
      <c r="U109" s="638"/>
      <c r="V109" s="638"/>
      <c r="W109" s="638"/>
      <c r="X109" s="638"/>
      <c r="Y109" s="638"/>
    </row>
    <row r="110" spans="1:25" s="627" customFormat="1" ht="17.100000000000001" customHeight="1">
      <c r="A110" s="659" t="s">
        <v>684</v>
      </c>
      <c r="B110" s="643">
        <f t="shared" si="10"/>
        <v>112</v>
      </c>
      <c r="C110" s="643">
        <f t="shared" si="10"/>
        <v>204825.78</v>
      </c>
      <c r="D110" s="643">
        <f t="shared" si="10"/>
        <v>129432.00440000001</v>
      </c>
      <c r="E110" s="642">
        <f t="shared" si="10"/>
        <v>71086182764</v>
      </c>
      <c r="F110" s="643">
        <v>105</v>
      </c>
      <c r="G110" s="643">
        <v>194876.3</v>
      </c>
      <c r="H110" s="643">
        <v>125229.6744</v>
      </c>
      <c r="I110" s="642">
        <v>66727003104</v>
      </c>
      <c r="J110" s="643">
        <v>7</v>
      </c>
      <c r="K110" s="643">
        <v>9949.48</v>
      </c>
      <c r="L110" s="643">
        <v>4202.33</v>
      </c>
      <c r="M110" s="644">
        <v>4359179660</v>
      </c>
      <c r="N110" s="638"/>
      <c r="O110" s="638"/>
      <c r="P110" s="638"/>
      <c r="Q110" s="638"/>
      <c r="R110" s="638"/>
      <c r="S110" s="638"/>
      <c r="T110" s="638"/>
      <c r="U110" s="638"/>
      <c r="V110" s="638"/>
      <c r="W110" s="638"/>
      <c r="X110" s="638"/>
      <c r="Y110" s="638"/>
    </row>
    <row r="111" spans="1:25" s="627" customFormat="1" ht="17.100000000000001" customHeight="1">
      <c r="A111" s="659" t="s">
        <v>685</v>
      </c>
      <c r="B111" s="643">
        <f t="shared" si="10"/>
        <v>0</v>
      </c>
      <c r="C111" s="643">
        <f t="shared" si="10"/>
        <v>0</v>
      </c>
      <c r="D111" s="643">
        <f t="shared" si="10"/>
        <v>0</v>
      </c>
      <c r="E111" s="642">
        <f t="shared" si="10"/>
        <v>0</v>
      </c>
      <c r="F111" s="643">
        <v>0</v>
      </c>
      <c r="G111" s="643">
        <v>0</v>
      </c>
      <c r="H111" s="643">
        <v>0</v>
      </c>
      <c r="I111" s="642">
        <v>0</v>
      </c>
      <c r="J111" s="643">
        <v>0</v>
      </c>
      <c r="K111" s="643">
        <v>0</v>
      </c>
      <c r="L111" s="643">
        <v>0</v>
      </c>
      <c r="M111" s="644">
        <v>0</v>
      </c>
      <c r="N111" s="638"/>
      <c r="O111" s="638"/>
      <c r="P111" s="638"/>
      <c r="Q111" s="638"/>
      <c r="R111" s="638"/>
      <c r="S111" s="638"/>
      <c r="T111" s="638"/>
      <c r="U111" s="638"/>
      <c r="V111" s="638"/>
      <c r="W111" s="638"/>
      <c r="X111" s="638"/>
      <c r="Y111" s="638"/>
    </row>
    <row r="112" spans="1:25" s="627" customFormat="1" ht="17.100000000000001" customHeight="1">
      <c r="A112" s="659" t="s">
        <v>686</v>
      </c>
      <c r="B112" s="643">
        <f t="shared" si="10"/>
        <v>13</v>
      </c>
      <c r="C112" s="643">
        <f t="shared" si="10"/>
        <v>738092.28</v>
      </c>
      <c r="D112" s="643">
        <f t="shared" si="10"/>
        <v>339631.46399999998</v>
      </c>
      <c r="E112" s="642">
        <f t="shared" si="10"/>
        <v>16077632868</v>
      </c>
      <c r="F112" s="643">
        <v>13</v>
      </c>
      <c r="G112" s="643">
        <v>738092.28</v>
      </c>
      <c r="H112" s="643">
        <v>339631.46399999998</v>
      </c>
      <c r="I112" s="642">
        <v>16077632868</v>
      </c>
      <c r="J112" s="643">
        <v>0</v>
      </c>
      <c r="K112" s="643">
        <v>0</v>
      </c>
      <c r="L112" s="643">
        <v>0</v>
      </c>
      <c r="M112" s="644">
        <v>0</v>
      </c>
      <c r="N112" s="638"/>
      <c r="O112" s="638"/>
      <c r="P112" s="638"/>
      <c r="Q112" s="638"/>
      <c r="R112" s="638"/>
      <c r="S112" s="638"/>
      <c r="T112" s="638"/>
      <c r="U112" s="638"/>
      <c r="V112" s="638"/>
      <c r="W112" s="638"/>
      <c r="X112" s="638"/>
      <c r="Y112" s="638"/>
    </row>
    <row r="113" spans="1:25" s="627" customFormat="1" ht="17.100000000000001" customHeight="1">
      <c r="A113" s="659" t="s">
        <v>687</v>
      </c>
      <c r="B113" s="643">
        <f t="shared" si="10"/>
        <v>13</v>
      </c>
      <c r="C113" s="643">
        <f t="shared" si="10"/>
        <v>37723.81</v>
      </c>
      <c r="D113" s="643">
        <f t="shared" si="10"/>
        <v>50677.83728</v>
      </c>
      <c r="E113" s="642">
        <f t="shared" si="10"/>
        <v>1098305955</v>
      </c>
      <c r="F113" s="643">
        <v>13</v>
      </c>
      <c r="G113" s="643">
        <v>37723.81</v>
      </c>
      <c r="H113" s="643">
        <v>50677.83728</v>
      </c>
      <c r="I113" s="642">
        <v>1098305955</v>
      </c>
      <c r="J113" s="643">
        <v>0</v>
      </c>
      <c r="K113" s="643">
        <v>0</v>
      </c>
      <c r="L113" s="643">
        <v>0</v>
      </c>
      <c r="M113" s="644">
        <v>0</v>
      </c>
      <c r="N113" s="638"/>
      <c r="O113" s="638"/>
      <c r="P113" s="638"/>
      <c r="Q113" s="638"/>
      <c r="R113" s="638"/>
      <c r="S113" s="638"/>
      <c r="T113" s="638"/>
      <c r="U113" s="638"/>
      <c r="V113" s="638"/>
      <c r="W113" s="638"/>
      <c r="X113" s="638"/>
      <c r="Y113" s="638"/>
    </row>
    <row r="114" spans="1:25" s="627" customFormat="1" ht="17.100000000000001" customHeight="1">
      <c r="A114" s="659" t="s">
        <v>688</v>
      </c>
      <c r="B114" s="643">
        <f t="shared" si="10"/>
        <v>9</v>
      </c>
      <c r="C114" s="643">
        <f t="shared" si="10"/>
        <v>165951.32</v>
      </c>
      <c r="D114" s="643">
        <f t="shared" si="10"/>
        <v>113678</v>
      </c>
      <c r="E114" s="642">
        <f t="shared" si="10"/>
        <v>131628900</v>
      </c>
      <c r="F114" s="643">
        <v>9</v>
      </c>
      <c r="G114" s="643">
        <v>165951.32</v>
      </c>
      <c r="H114" s="643">
        <v>113678</v>
      </c>
      <c r="I114" s="642">
        <v>131628900</v>
      </c>
      <c r="J114" s="643">
        <v>0</v>
      </c>
      <c r="K114" s="643">
        <v>0</v>
      </c>
      <c r="L114" s="643">
        <v>0</v>
      </c>
      <c r="M114" s="644">
        <v>0</v>
      </c>
      <c r="N114" s="638"/>
      <c r="O114" s="638"/>
      <c r="P114" s="638"/>
      <c r="Q114" s="638"/>
      <c r="R114" s="638"/>
      <c r="S114" s="638"/>
      <c r="T114" s="638"/>
      <c r="U114" s="638"/>
      <c r="V114" s="638"/>
      <c r="W114" s="638"/>
      <c r="X114" s="638"/>
      <c r="Y114" s="638"/>
    </row>
    <row r="115" spans="1:25" s="627" customFormat="1" ht="17.100000000000001" customHeight="1">
      <c r="A115" s="659" t="s">
        <v>689</v>
      </c>
      <c r="B115" s="643">
        <f t="shared" si="10"/>
        <v>8</v>
      </c>
      <c r="C115" s="643">
        <f t="shared" si="10"/>
        <v>25804.89</v>
      </c>
      <c r="D115" s="643">
        <f t="shared" si="10"/>
        <v>23787.619189999998</v>
      </c>
      <c r="E115" s="642">
        <f t="shared" si="10"/>
        <v>956016320</v>
      </c>
      <c r="F115" s="643">
        <v>7</v>
      </c>
      <c r="G115" s="643">
        <v>25444.04</v>
      </c>
      <c r="H115" s="643">
        <v>23426.769189999999</v>
      </c>
      <c r="I115" s="642">
        <v>948799320</v>
      </c>
      <c r="J115" s="643">
        <v>1</v>
      </c>
      <c r="K115" s="643">
        <v>360.85</v>
      </c>
      <c r="L115" s="643">
        <v>360.85</v>
      </c>
      <c r="M115" s="644">
        <v>7217000</v>
      </c>
      <c r="N115" s="638"/>
      <c r="O115" s="638"/>
      <c r="P115" s="638"/>
      <c r="Q115" s="638"/>
      <c r="R115" s="638"/>
      <c r="S115" s="638"/>
      <c r="T115" s="638"/>
      <c r="U115" s="638"/>
      <c r="V115" s="638"/>
      <c r="W115" s="638"/>
      <c r="X115" s="638"/>
      <c r="Y115" s="638"/>
    </row>
    <row r="116" spans="1:25" s="627" customFormat="1" ht="17.100000000000001" customHeight="1">
      <c r="A116" s="659" t="s">
        <v>690</v>
      </c>
      <c r="B116" s="643">
        <f t="shared" si="10"/>
        <v>11</v>
      </c>
      <c r="C116" s="643">
        <f t="shared" si="10"/>
        <v>197835.3</v>
      </c>
      <c r="D116" s="643">
        <f t="shared" si="10"/>
        <v>70309.34</v>
      </c>
      <c r="E116" s="642">
        <f t="shared" si="10"/>
        <v>84809000</v>
      </c>
      <c r="F116" s="643">
        <v>11</v>
      </c>
      <c r="G116" s="643">
        <v>197835.3</v>
      </c>
      <c r="H116" s="643">
        <v>70309.34</v>
      </c>
      <c r="I116" s="642">
        <v>84809000</v>
      </c>
      <c r="J116" s="643">
        <v>0</v>
      </c>
      <c r="K116" s="643">
        <v>0</v>
      </c>
      <c r="L116" s="643">
        <v>0</v>
      </c>
      <c r="M116" s="644">
        <v>0</v>
      </c>
      <c r="N116" s="638"/>
      <c r="O116" s="638"/>
      <c r="P116" s="638"/>
      <c r="Q116" s="638"/>
      <c r="R116" s="638"/>
      <c r="S116" s="638"/>
      <c r="T116" s="638"/>
      <c r="U116" s="638"/>
      <c r="V116" s="638"/>
      <c r="W116" s="638"/>
      <c r="X116" s="638"/>
      <c r="Y116" s="638"/>
    </row>
    <row r="117" spans="1:25" s="627" customFormat="1" ht="17.100000000000001" customHeight="1">
      <c r="A117" s="659" t="s">
        <v>691</v>
      </c>
      <c r="B117" s="643">
        <f t="shared" si="10"/>
        <v>0</v>
      </c>
      <c r="C117" s="643">
        <f t="shared" si="10"/>
        <v>0</v>
      </c>
      <c r="D117" s="643">
        <f t="shared" si="10"/>
        <v>0</v>
      </c>
      <c r="E117" s="642">
        <f t="shared" si="10"/>
        <v>0</v>
      </c>
      <c r="F117" s="643">
        <v>0</v>
      </c>
      <c r="G117" s="643">
        <v>0</v>
      </c>
      <c r="H117" s="643">
        <v>0</v>
      </c>
      <c r="I117" s="642">
        <v>0</v>
      </c>
      <c r="J117" s="643">
        <v>0</v>
      </c>
      <c r="K117" s="643">
        <v>0</v>
      </c>
      <c r="L117" s="643">
        <v>0</v>
      </c>
      <c r="M117" s="644">
        <v>0</v>
      </c>
      <c r="N117" s="638"/>
      <c r="O117" s="638"/>
      <c r="P117" s="638"/>
      <c r="Q117" s="638"/>
      <c r="R117" s="638"/>
      <c r="S117" s="638"/>
      <c r="T117" s="638"/>
      <c r="U117" s="638"/>
      <c r="V117" s="638"/>
      <c r="W117" s="638"/>
      <c r="X117" s="638"/>
      <c r="Y117" s="638"/>
    </row>
    <row r="118" spans="1:25" s="627" customFormat="1" ht="17.100000000000001" customHeight="1">
      <c r="A118" s="659" t="s">
        <v>692</v>
      </c>
      <c r="B118" s="643">
        <f t="shared" si="10"/>
        <v>3</v>
      </c>
      <c r="C118" s="643">
        <f t="shared" si="10"/>
        <v>215.79000000000002</v>
      </c>
      <c r="D118" s="643">
        <f t="shared" si="10"/>
        <v>19.301134000000001</v>
      </c>
      <c r="E118" s="642">
        <f t="shared" si="10"/>
        <v>694673000</v>
      </c>
      <c r="F118" s="643">
        <v>2</v>
      </c>
      <c r="G118" s="643">
        <v>196.49</v>
      </c>
      <c r="H118" s="643">
        <v>1.134E-3</v>
      </c>
      <c r="I118" s="642">
        <v>24673000</v>
      </c>
      <c r="J118" s="643">
        <v>1</v>
      </c>
      <c r="K118" s="643">
        <v>19.3</v>
      </c>
      <c r="L118" s="643">
        <v>19.3</v>
      </c>
      <c r="M118" s="644">
        <v>670000000</v>
      </c>
      <c r="N118" s="638"/>
      <c r="O118" s="638"/>
      <c r="P118" s="638"/>
      <c r="Q118" s="638"/>
      <c r="R118" s="638"/>
      <c r="S118" s="638"/>
      <c r="T118" s="638"/>
      <c r="U118" s="638"/>
      <c r="V118" s="638"/>
      <c r="W118" s="638"/>
      <c r="X118" s="638"/>
      <c r="Y118" s="638"/>
    </row>
    <row r="119" spans="1:25" s="627" customFormat="1" ht="17.100000000000001" customHeight="1">
      <c r="A119" s="659" t="s">
        <v>693</v>
      </c>
      <c r="B119" s="643">
        <f t="shared" si="10"/>
        <v>4</v>
      </c>
      <c r="C119" s="643">
        <f t="shared" si="10"/>
        <v>3.04</v>
      </c>
      <c r="D119" s="643">
        <f t="shared" si="10"/>
        <v>0.76038600000000001</v>
      </c>
      <c r="E119" s="642">
        <f t="shared" si="10"/>
        <v>792048947</v>
      </c>
      <c r="F119" s="643">
        <v>4</v>
      </c>
      <c r="G119" s="643">
        <v>3.04</v>
      </c>
      <c r="H119" s="643">
        <v>0.76038600000000001</v>
      </c>
      <c r="I119" s="642">
        <v>792048947</v>
      </c>
      <c r="J119" s="643">
        <v>0</v>
      </c>
      <c r="K119" s="643">
        <v>0</v>
      </c>
      <c r="L119" s="643">
        <v>0</v>
      </c>
      <c r="M119" s="644">
        <v>0</v>
      </c>
      <c r="N119" s="638"/>
      <c r="O119" s="638"/>
      <c r="P119" s="638"/>
      <c r="Q119" s="638"/>
      <c r="R119" s="638"/>
      <c r="S119" s="638"/>
      <c r="T119" s="638"/>
      <c r="U119" s="638"/>
      <c r="V119" s="638"/>
      <c r="W119" s="638"/>
      <c r="X119" s="638"/>
      <c r="Y119" s="638"/>
    </row>
    <row r="120" spans="1:25" s="627" customFormat="1" ht="17.100000000000001" customHeight="1">
      <c r="A120" s="659" t="s">
        <v>694</v>
      </c>
      <c r="B120" s="643">
        <f t="shared" si="10"/>
        <v>0</v>
      </c>
      <c r="C120" s="643">
        <f t="shared" si="10"/>
        <v>0</v>
      </c>
      <c r="D120" s="643">
        <f t="shared" si="10"/>
        <v>0</v>
      </c>
      <c r="E120" s="642">
        <f t="shared" si="10"/>
        <v>0</v>
      </c>
      <c r="F120" s="643">
        <v>0</v>
      </c>
      <c r="G120" s="643">
        <v>0</v>
      </c>
      <c r="H120" s="643">
        <v>0</v>
      </c>
      <c r="I120" s="642">
        <v>0</v>
      </c>
      <c r="J120" s="643">
        <v>0</v>
      </c>
      <c r="K120" s="643">
        <v>0</v>
      </c>
      <c r="L120" s="643">
        <v>0</v>
      </c>
      <c r="M120" s="644">
        <v>0</v>
      </c>
      <c r="N120" s="638"/>
      <c r="O120" s="638"/>
      <c r="P120" s="638"/>
      <c r="Q120" s="638"/>
      <c r="R120" s="638"/>
      <c r="S120" s="638"/>
      <c r="T120" s="638"/>
      <c r="U120" s="638"/>
      <c r="V120" s="638"/>
      <c r="W120" s="638"/>
      <c r="X120" s="638"/>
      <c r="Y120" s="638"/>
    </row>
    <row r="121" spans="1:25" s="627" customFormat="1" ht="17.100000000000001" customHeight="1">
      <c r="A121" s="659" t="s">
        <v>695</v>
      </c>
      <c r="B121" s="643">
        <f t="shared" si="10"/>
        <v>0</v>
      </c>
      <c r="C121" s="643">
        <f t="shared" si="10"/>
        <v>0</v>
      </c>
      <c r="D121" s="643">
        <f t="shared" si="10"/>
        <v>0</v>
      </c>
      <c r="E121" s="642">
        <f t="shared" si="10"/>
        <v>0</v>
      </c>
      <c r="F121" s="643">
        <v>0</v>
      </c>
      <c r="G121" s="643">
        <v>0</v>
      </c>
      <c r="H121" s="643">
        <v>0</v>
      </c>
      <c r="I121" s="642">
        <v>0</v>
      </c>
      <c r="J121" s="643">
        <v>0</v>
      </c>
      <c r="K121" s="643">
        <v>0</v>
      </c>
      <c r="L121" s="643">
        <v>0</v>
      </c>
      <c r="M121" s="644">
        <v>0</v>
      </c>
      <c r="N121" s="638"/>
      <c r="O121" s="638"/>
      <c r="P121" s="638"/>
      <c r="Q121" s="638"/>
      <c r="R121" s="638"/>
      <c r="S121" s="638"/>
      <c r="T121" s="638"/>
      <c r="U121" s="638"/>
      <c r="V121" s="638"/>
      <c r="W121" s="638"/>
      <c r="X121" s="638"/>
      <c r="Y121" s="638"/>
    </row>
    <row r="122" spans="1:25" s="627" customFormat="1" ht="17.100000000000001" customHeight="1">
      <c r="A122" s="659" t="s">
        <v>696</v>
      </c>
      <c r="B122" s="643">
        <f t="shared" ref="B122:E133" si="11">SUM(F122,J122)</f>
        <v>34</v>
      </c>
      <c r="C122" s="643">
        <f t="shared" si="11"/>
        <v>150575.82999999999</v>
      </c>
      <c r="D122" s="643">
        <f t="shared" si="11"/>
        <v>78856.281239999997</v>
      </c>
      <c r="E122" s="642">
        <f t="shared" si="11"/>
        <v>549207113</v>
      </c>
      <c r="F122" s="643">
        <v>34</v>
      </c>
      <c r="G122" s="643">
        <v>150575.82999999999</v>
      </c>
      <c r="H122" s="643">
        <v>78856.281239999997</v>
      </c>
      <c r="I122" s="642">
        <v>549207113</v>
      </c>
      <c r="J122" s="643">
        <v>0</v>
      </c>
      <c r="K122" s="643">
        <v>0</v>
      </c>
      <c r="L122" s="643">
        <v>0</v>
      </c>
      <c r="M122" s="644">
        <v>0</v>
      </c>
      <c r="N122" s="638"/>
      <c r="O122" s="638"/>
      <c r="P122" s="638"/>
      <c r="Q122" s="638"/>
      <c r="R122" s="638"/>
      <c r="S122" s="638"/>
      <c r="T122" s="638"/>
      <c r="U122" s="638"/>
      <c r="V122" s="638"/>
      <c r="W122" s="638"/>
      <c r="X122" s="638"/>
      <c r="Y122" s="638"/>
    </row>
    <row r="123" spans="1:25" s="627" customFormat="1" ht="17.100000000000001" customHeight="1">
      <c r="A123" s="659" t="s">
        <v>697</v>
      </c>
      <c r="B123" s="643">
        <f t="shared" si="11"/>
        <v>15</v>
      </c>
      <c r="C123" s="643">
        <f t="shared" si="11"/>
        <v>3950.89</v>
      </c>
      <c r="D123" s="643">
        <f t="shared" si="11"/>
        <v>3718.6335979999999</v>
      </c>
      <c r="E123" s="642">
        <f t="shared" si="11"/>
        <v>15272329566</v>
      </c>
      <c r="F123" s="643">
        <v>15</v>
      </c>
      <c r="G123" s="643">
        <v>3950.89</v>
      </c>
      <c r="H123" s="643">
        <v>3718.6335979999999</v>
      </c>
      <c r="I123" s="642">
        <v>15272329566</v>
      </c>
      <c r="J123" s="643">
        <v>0</v>
      </c>
      <c r="K123" s="643">
        <v>0</v>
      </c>
      <c r="L123" s="643">
        <v>0</v>
      </c>
      <c r="M123" s="644">
        <v>0</v>
      </c>
      <c r="N123" s="638"/>
      <c r="O123" s="638"/>
      <c r="P123" s="638"/>
      <c r="Q123" s="638"/>
      <c r="R123" s="638"/>
      <c r="S123" s="638"/>
      <c r="T123" s="638"/>
      <c r="U123" s="638"/>
      <c r="V123" s="638"/>
      <c r="W123" s="638"/>
      <c r="X123" s="638"/>
      <c r="Y123" s="638"/>
    </row>
    <row r="124" spans="1:25" s="627" customFormat="1" ht="17.100000000000001" customHeight="1">
      <c r="A124" s="659" t="s">
        <v>698</v>
      </c>
      <c r="B124" s="643">
        <f t="shared" si="11"/>
        <v>0</v>
      </c>
      <c r="C124" s="643">
        <f t="shared" si="11"/>
        <v>0</v>
      </c>
      <c r="D124" s="643">
        <f t="shared" si="11"/>
        <v>0</v>
      </c>
      <c r="E124" s="642">
        <f t="shared" si="11"/>
        <v>0</v>
      </c>
      <c r="F124" s="643">
        <v>0</v>
      </c>
      <c r="G124" s="643">
        <v>0</v>
      </c>
      <c r="H124" s="643">
        <v>0</v>
      </c>
      <c r="I124" s="642">
        <v>0</v>
      </c>
      <c r="J124" s="643">
        <v>0</v>
      </c>
      <c r="K124" s="643">
        <v>0</v>
      </c>
      <c r="L124" s="643">
        <v>0</v>
      </c>
      <c r="M124" s="644">
        <v>0</v>
      </c>
      <c r="N124" s="638"/>
      <c r="O124" s="638"/>
      <c r="P124" s="638"/>
      <c r="Q124" s="638"/>
      <c r="R124" s="638"/>
      <c r="S124" s="638"/>
      <c r="T124" s="638"/>
      <c r="U124" s="638"/>
      <c r="V124" s="638"/>
      <c r="W124" s="638"/>
      <c r="X124" s="638"/>
      <c r="Y124" s="638"/>
    </row>
    <row r="125" spans="1:25" s="627" customFormat="1" ht="17.100000000000001" customHeight="1">
      <c r="A125" s="659" t="s">
        <v>699</v>
      </c>
      <c r="B125" s="643">
        <f t="shared" si="11"/>
        <v>7</v>
      </c>
      <c r="C125" s="643">
        <f t="shared" si="11"/>
        <v>45036.09</v>
      </c>
      <c r="D125" s="643">
        <f t="shared" si="11"/>
        <v>21471.37</v>
      </c>
      <c r="E125" s="642">
        <f t="shared" si="11"/>
        <v>13354269209</v>
      </c>
      <c r="F125" s="643">
        <v>6</v>
      </c>
      <c r="G125" s="643">
        <v>44868.81</v>
      </c>
      <c r="H125" s="643">
        <v>21471.37</v>
      </c>
      <c r="I125" s="642">
        <v>13354269209</v>
      </c>
      <c r="J125" s="643">
        <v>1</v>
      </c>
      <c r="K125" s="643">
        <v>167.28</v>
      </c>
      <c r="L125" s="643">
        <v>0</v>
      </c>
      <c r="M125" s="644">
        <v>0</v>
      </c>
      <c r="N125" s="638"/>
      <c r="O125" s="638"/>
      <c r="P125" s="638"/>
      <c r="Q125" s="638"/>
      <c r="R125" s="638"/>
      <c r="S125" s="638"/>
      <c r="T125" s="638"/>
      <c r="U125" s="638"/>
      <c r="V125" s="638"/>
      <c r="W125" s="638"/>
      <c r="X125" s="638"/>
      <c r="Y125" s="638"/>
    </row>
    <row r="126" spans="1:25" s="627" customFormat="1" ht="17.100000000000001" customHeight="1">
      <c r="A126" s="659" t="s">
        <v>700</v>
      </c>
      <c r="B126" s="643">
        <f t="shared" si="11"/>
        <v>3</v>
      </c>
      <c r="C126" s="643">
        <f t="shared" si="11"/>
        <v>1493.31</v>
      </c>
      <c r="D126" s="643">
        <f t="shared" si="11"/>
        <v>1.508E-3</v>
      </c>
      <c r="E126" s="642">
        <f t="shared" si="11"/>
        <v>58929000</v>
      </c>
      <c r="F126" s="643">
        <v>3</v>
      </c>
      <c r="G126" s="643">
        <v>1493.31</v>
      </c>
      <c r="H126" s="643">
        <v>1.508E-3</v>
      </c>
      <c r="I126" s="642">
        <v>58929000</v>
      </c>
      <c r="J126" s="643">
        <v>0</v>
      </c>
      <c r="K126" s="643">
        <v>0</v>
      </c>
      <c r="L126" s="643">
        <v>0</v>
      </c>
      <c r="M126" s="644">
        <v>0</v>
      </c>
      <c r="N126" s="638"/>
      <c r="O126" s="638"/>
      <c r="P126" s="638"/>
      <c r="Q126" s="638"/>
      <c r="R126" s="638"/>
      <c r="S126" s="638"/>
      <c r="T126" s="638"/>
      <c r="U126" s="638"/>
      <c r="V126" s="638"/>
      <c r="W126" s="638"/>
      <c r="X126" s="638"/>
      <c r="Y126" s="638"/>
    </row>
    <row r="127" spans="1:25" s="627" customFormat="1" ht="17.100000000000001" customHeight="1">
      <c r="A127" s="659" t="s">
        <v>701</v>
      </c>
      <c r="B127" s="643">
        <f t="shared" si="11"/>
        <v>1</v>
      </c>
      <c r="C127" s="643">
        <f t="shared" si="11"/>
        <v>9</v>
      </c>
      <c r="D127" s="643">
        <f t="shared" si="11"/>
        <v>9</v>
      </c>
      <c r="E127" s="642">
        <f t="shared" si="11"/>
        <v>2000000</v>
      </c>
      <c r="F127" s="643">
        <v>0</v>
      </c>
      <c r="G127" s="643">
        <v>0</v>
      </c>
      <c r="H127" s="643">
        <v>0</v>
      </c>
      <c r="I127" s="642">
        <v>0</v>
      </c>
      <c r="J127" s="643">
        <v>1</v>
      </c>
      <c r="K127" s="643">
        <v>9</v>
      </c>
      <c r="L127" s="643">
        <v>9</v>
      </c>
      <c r="M127" s="644">
        <v>2000000</v>
      </c>
      <c r="N127" s="638"/>
      <c r="O127" s="638"/>
      <c r="P127" s="638"/>
      <c r="Q127" s="638"/>
      <c r="R127" s="638"/>
      <c r="S127" s="638"/>
      <c r="T127" s="638"/>
      <c r="U127" s="638"/>
      <c r="V127" s="638"/>
      <c r="W127" s="638"/>
      <c r="X127" s="638"/>
      <c r="Y127" s="638"/>
    </row>
    <row r="128" spans="1:25" s="627" customFormat="1" ht="17.100000000000001" customHeight="1">
      <c r="A128" s="659" t="s">
        <v>702</v>
      </c>
      <c r="B128" s="643">
        <f t="shared" si="11"/>
        <v>0</v>
      </c>
      <c r="C128" s="643">
        <f t="shared" si="11"/>
        <v>0</v>
      </c>
      <c r="D128" s="643">
        <f t="shared" si="11"/>
        <v>0</v>
      </c>
      <c r="E128" s="642">
        <f t="shared" si="11"/>
        <v>0</v>
      </c>
      <c r="F128" s="643">
        <v>0</v>
      </c>
      <c r="G128" s="643">
        <v>0</v>
      </c>
      <c r="H128" s="643">
        <v>0</v>
      </c>
      <c r="I128" s="642">
        <v>0</v>
      </c>
      <c r="J128" s="643">
        <v>0</v>
      </c>
      <c r="K128" s="643">
        <v>0</v>
      </c>
      <c r="L128" s="643">
        <v>0</v>
      </c>
      <c r="M128" s="644">
        <v>0</v>
      </c>
      <c r="N128" s="638"/>
      <c r="O128" s="638"/>
      <c r="P128" s="638"/>
      <c r="Q128" s="638"/>
      <c r="R128" s="638"/>
      <c r="S128" s="638"/>
      <c r="T128" s="638"/>
      <c r="U128" s="638"/>
      <c r="V128" s="638"/>
      <c r="W128" s="638"/>
      <c r="X128" s="638"/>
      <c r="Y128" s="638"/>
    </row>
    <row r="129" spans="1:25" s="627" customFormat="1" ht="17.100000000000001" customHeight="1">
      <c r="A129" s="659" t="s">
        <v>703</v>
      </c>
      <c r="B129" s="643">
        <f t="shared" si="11"/>
        <v>6</v>
      </c>
      <c r="C129" s="643">
        <f t="shared" si="11"/>
        <v>2313.02</v>
      </c>
      <c r="D129" s="643">
        <f t="shared" si="11"/>
        <v>1.51</v>
      </c>
      <c r="E129" s="642">
        <f t="shared" si="11"/>
        <v>52970000</v>
      </c>
      <c r="F129" s="643">
        <v>6</v>
      </c>
      <c r="G129" s="643">
        <v>2313.02</v>
      </c>
      <c r="H129" s="643">
        <v>1.51</v>
      </c>
      <c r="I129" s="642">
        <v>52970000</v>
      </c>
      <c r="J129" s="643">
        <v>0</v>
      </c>
      <c r="K129" s="643">
        <v>0</v>
      </c>
      <c r="L129" s="643">
        <v>0</v>
      </c>
      <c r="M129" s="644">
        <v>0</v>
      </c>
      <c r="N129" s="638"/>
      <c r="O129" s="638"/>
      <c r="P129" s="638"/>
      <c r="Q129" s="638"/>
      <c r="R129" s="638"/>
      <c r="S129" s="638"/>
      <c r="T129" s="638"/>
      <c r="U129" s="638"/>
      <c r="V129" s="638"/>
      <c r="W129" s="638"/>
      <c r="X129" s="638"/>
      <c r="Y129" s="638"/>
    </row>
    <row r="130" spans="1:25" s="627" customFormat="1" ht="17.100000000000001" customHeight="1">
      <c r="A130" s="659" t="s">
        <v>704</v>
      </c>
      <c r="B130" s="643">
        <f t="shared" si="11"/>
        <v>70</v>
      </c>
      <c r="C130" s="643">
        <f t="shared" si="11"/>
        <v>120265.63</v>
      </c>
      <c r="D130" s="643">
        <f t="shared" si="11"/>
        <v>95532.259809999989</v>
      </c>
      <c r="E130" s="642">
        <f t="shared" si="11"/>
        <v>54473495276</v>
      </c>
      <c r="F130" s="643">
        <v>56</v>
      </c>
      <c r="G130" s="643">
        <v>70874.460000000006</v>
      </c>
      <c r="H130" s="643">
        <v>41106.318809999997</v>
      </c>
      <c r="I130" s="642">
        <v>43962684242</v>
      </c>
      <c r="J130" s="643">
        <v>14</v>
      </c>
      <c r="K130" s="643">
        <v>49391.17</v>
      </c>
      <c r="L130" s="643">
        <v>54425.940999999999</v>
      </c>
      <c r="M130" s="644">
        <v>10510811034</v>
      </c>
      <c r="N130" s="638"/>
      <c r="O130" s="638"/>
      <c r="P130" s="638"/>
      <c r="Q130" s="638"/>
      <c r="R130" s="638"/>
      <c r="S130" s="638"/>
      <c r="T130" s="638"/>
      <c r="U130" s="638"/>
      <c r="V130" s="638"/>
      <c r="W130" s="638"/>
      <c r="X130" s="638"/>
      <c r="Y130" s="638"/>
    </row>
    <row r="131" spans="1:25" s="627" customFormat="1" ht="17.100000000000001" customHeight="1">
      <c r="A131" s="659" t="s">
        <v>705</v>
      </c>
      <c r="B131" s="643">
        <f t="shared" si="11"/>
        <v>9</v>
      </c>
      <c r="C131" s="643">
        <f t="shared" si="11"/>
        <v>164487.65</v>
      </c>
      <c r="D131" s="643">
        <f t="shared" si="11"/>
        <v>181921.88</v>
      </c>
      <c r="E131" s="642">
        <f t="shared" si="11"/>
        <v>22643579683</v>
      </c>
      <c r="F131" s="643">
        <v>0</v>
      </c>
      <c r="G131" s="643">
        <v>0</v>
      </c>
      <c r="H131" s="643">
        <v>0</v>
      </c>
      <c r="I131" s="642">
        <v>0</v>
      </c>
      <c r="J131" s="643">
        <v>9</v>
      </c>
      <c r="K131" s="643">
        <v>164487.65</v>
      </c>
      <c r="L131" s="643">
        <v>181921.88</v>
      </c>
      <c r="M131" s="644">
        <v>22643579683</v>
      </c>
      <c r="N131" s="638"/>
      <c r="O131" s="638"/>
      <c r="P131" s="638"/>
      <c r="Q131" s="638"/>
      <c r="R131" s="638"/>
      <c r="S131" s="638"/>
      <c r="T131" s="638"/>
      <c r="U131" s="638"/>
      <c r="V131" s="638"/>
      <c r="W131" s="638"/>
      <c r="X131" s="638"/>
      <c r="Y131" s="638"/>
    </row>
    <row r="132" spans="1:25" s="627" customFormat="1" ht="17.100000000000001" customHeight="1">
      <c r="A132" s="659" t="s">
        <v>706</v>
      </c>
      <c r="B132" s="643">
        <f t="shared" si="11"/>
        <v>16</v>
      </c>
      <c r="C132" s="643">
        <f t="shared" si="11"/>
        <v>259567.25</v>
      </c>
      <c r="D132" s="643">
        <f t="shared" si="11"/>
        <v>503564.81</v>
      </c>
      <c r="E132" s="642">
        <f t="shared" si="11"/>
        <v>96715568124</v>
      </c>
      <c r="F132" s="643">
        <v>16</v>
      </c>
      <c r="G132" s="643">
        <v>259567.25</v>
      </c>
      <c r="H132" s="643">
        <v>503564.81</v>
      </c>
      <c r="I132" s="642">
        <v>96715568124</v>
      </c>
      <c r="J132" s="643">
        <v>0</v>
      </c>
      <c r="K132" s="643">
        <v>0</v>
      </c>
      <c r="L132" s="643">
        <v>0</v>
      </c>
      <c r="M132" s="644">
        <v>0</v>
      </c>
      <c r="N132" s="638"/>
      <c r="O132" s="638"/>
      <c r="P132" s="638"/>
      <c r="Q132" s="638"/>
      <c r="R132" s="638"/>
      <c r="S132" s="638"/>
      <c r="T132" s="638"/>
      <c r="U132" s="638"/>
      <c r="V132" s="638"/>
      <c r="W132" s="638"/>
      <c r="X132" s="638"/>
      <c r="Y132" s="638"/>
    </row>
    <row r="133" spans="1:25" s="627" customFormat="1" ht="17.100000000000001" customHeight="1" thickBot="1">
      <c r="A133" s="660" t="s">
        <v>707</v>
      </c>
      <c r="B133" s="649">
        <f t="shared" si="11"/>
        <v>4</v>
      </c>
      <c r="C133" s="649">
        <f t="shared" si="11"/>
        <v>33784.9</v>
      </c>
      <c r="D133" s="649">
        <f t="shared" si="11"/>
        <v>3566</v>
      </c>
      <c r="E133" s="648">
        <f t="shared" si="11"/>
        <v>2230000</v>
      </c>
      <c r="F133" s="649">
        <v>3</v>
      </c>
      <c r="G133" s="649">
        <v>32461.91</v>
      </c>
      <c r="H133" s="649">
        <v>3566</v>
      </c>
      <c r="I133" s="648">
        <v>2230000</v>
      </c>
      <c r="J133" s="649">
        <v>1</v>
      </c>
      <c r="K133" s="649">
        <v>1322.99</v>
      </c>
      <c r="L133" s="649">
        <v>0</v>
      </c>
      <c r="M133" s="650">
        <v>0</v>
      </c>
      <c r="N133" s="638"/>
      <c r="O133" s="638"/>
      <c r="P133" s="638"/>
      <c r="Q133" s="638"/>
      <c r="R133" s="638"/>
      <c r="S133" s="638"/>
      <c r="T133" s="638"/>
      <c r="U133" s="638"/>
      <c r="V133" s="638"/>
      <c r="W133" s="638"/>
      <c r="X133" s="638"/>
      <c r="Y133" s="638"/>
    </row>
    <row r="134" spans="1:25" s="627" customFormat="1" ht="18" customHeight="1">
      <c r="A134" s="661"/>
      <c r="B134" s="666"/>
      <c r="C134" s="666"/>
      <c r="D134" s="666"/>
      <c r="E134" s="667"/>
      <c r="F134" s="668"/>
      <c r="G134" s="668"/>
      <c r="H134" s="668"/>
      <c r="I134" s="669"/>
      <c r="J134" s="668"/>
      <c r="K134" s="668"/>
      <c r="L134" s="668"/>
      <c r="M134" s="669"/>
    </row>
    <row r="135" spans="1:25" s="627" customFormat="1" ht="18" customHeight="1" thickBot="1">
      <c r="A135" s="665" t="s">
        <v>710</v>
      </c>
      <c r="B135" s="655"/>
      <c r="C135" s="655"/>
      <c r="D135" s="655"/>
      <c r="E135" s="654"/>
      <c r="F135" s="655"/>
      <c r="G135" s="655"/>
      <c r="H135" s="655"/>
      <c r="I135" s="654"/>
      <c r="J135" s="655"/>
      <c r="K135" s="655"/>
      <c r="L135" s="655"/>
      <c r="M135" s="654"/>
    </row>
    <row r="136" spans="1:25" s="628" customFormat="1" ht="18" customHeight="1">
      <c r="A136" s="830" t="s">
        <v>10</v>
      </c>
      <c r="B136" s="832" t="s">
        <v>668</v>
      </c>
      <c r="C136" s="832"/>
      <c r="D136" s="832"/>
      <c r="E136" s="832"/>
      <c r="F136" s="832" t="s">
        <v>669</v>
      </c>
      <c r="G136" s="832"/>
      <c r="H136" s="832"/>
      <c r="I136" s="832"/>
      <c r="J136" s="832" t="s">
        <v>670</v>
      </c>
      <c r="K136" s="832"/>
      <c r="L136" s="832"/>
      <c r="M136" s="833"/>
    </row>
    <row r="137" spans="1:25" s="631" customFormat="1" ht="50.1" customHeight="1" thickBot="1">
      <c r="A137" s="831"/>
      <c r="B137" s="630" t="s">
        <v>671</v>
      </c>
      <c r="C137" s="630" t="s">
        <v>672</v>
      </c>
      <c r="D137" s="630" t="s">
        <v>673</v>
      </c>
      <c r="E137" s="590" t="s">
        <v>674</v>
      </c>
      <c r="F137" s="630" t="s">
        <v>671</v>
      </c>
      <c r="G137" s="630" t="s">
        <v>672</v>
      </c>
      <c r="H137" s="630" t="s">
        <v>673</v>
      </c>
      <c r="I137" s="590" t="s">
        <v>674</v>
      </c>
      <c r="J137" s="630" t="s">
        <v>675</v>
      </c>
      <c r="K137" s="630" t="s">
        <v>672</v>
      </c>
      <c r="L137" s="630" t="s">
        <v>676</v>
      </c>
      <c r="M137" s="592" t="s">
        <v>677</v>
      </c>
    </row>
    <row r="138" spans="1:25" s="627" customFormat="1" ht="17.100000000000001" customHeight="1" thickBot="1">
      <c r="A138" s="657" t="s">
        <v>668</v>
      </c>
      <c r="B138" s="636">
        <f t="shared" ref="B138:M138" si="12">SUM(B139:B166)</f>
        <v>172</v>
      </c>
      <c r="C138" s="636">
        <f t="shared" si="12"/>
        <v>924429.29999999993</v>
      </c>
      <c r="D138" s="636">
        <f t="shared" si="12"/>
        <v>926153.554</v>
      </c>
      <c r="E138" s="635">
        <f t="shared" si="12"/>
        <v>158846177618</v>
      </c>
      <c r="F138" s="636">
        <f t="shared" si="12"/>
        <v>112</v>
      </c>
      <c r="G138" s="636">
        <f t="shared" si="12"/>
        <v>170926.64</v>
      </c>
      <c r="H138" s="636">
        <f t="shared" si="12"/>
        <v>138127.21599999999</v>
      </c>
      <c r="I138" s="635">
        <f t="shared" si="12"/>
        <v>61682825653</v>
      </c>
      <c r="J138" s="636">
        <f t="shared" si="12"/>
        <v>60</v>
      </c>
      <c r="K138" s="636">
        <f t="shared" si="12"/>
        <v>753502.66</v>
      </c>
      <c r="L138" s="636">
        <f t="shared" si="12"/>
        <v>788026.33799999999</v>
      </c>
      <c r="M138" s="637">
        <f t="shared" si="12"/>
        <v>97163351965</v>
      </c>
      <c r="N138" s="638"/>
      <c r="O138" s="638"/>
      <c r="P138" s="638"/>
      <c r="Q138" s="638"/>
      <c r="R138" s="638"/>
      <c r="S138" s="638"/>
      <c r="T138" s="638"/>
      <c r="U138" s="638"/>
      <c r="V138" s="638"/>
      <c r="W138" s="638"/>
      <c r="X138" s="638"/>
      <c r="Y138" s="638"/>
    </row>
    <row r="139" spans="1:25" s="627" customFormat="1" ht="17.100000000000001" customHeight="1" thickTop="1">
      <c r="A139" s="658" t="s">
        <v>680</v>
      </c>
      <c r="B139" s="643">
        <f t="shared" ref="B139:E154" si="13">SUM(F139,J139)</f>
        <v>5</v>
      </c>
      <c r="C139" s="643">
        <f t="shared" si="13"/>
        <v>256.76</v>
      </c>
      <c r="D139" s="643">
        <f t="shared" si="13"/>
        <v>84.826000000000008</v>
      </c>
      <c r="E139" s="642">
        <f t="shared" si="13"/>
        <v>145612600</v>
      </c>
      <c r="F139" s="643">
        <v>3</v>
      </c>
      <c r="G139" s="643">
        <v>196.66</v>
      </c>
      <c r="H139" s="643">
        <v>67.34</v>
      </c>
      <c r="I139" s="642">
        <v>136869600</v>
      </c>
      <c r="J139" s="643">
        <v>2</v>
      </c>
      <c r="K139" s="643">
        <v>60.1</v>
      </c>
      <c r="L139" s="643">
        <v>17.486000000000001</v>
      </c>
      <c r="M139" s="644">
        <v>8743000</v>
      </c>
      <c r="N139" s="638"/>
      <c r="O139" s="638"/>
      <c r="P139" s="638"/>
      <c r="Q139" s="638"/>
      <c r="R139" s="638"/>
      <c r="S139" s="638"/>
      <c r="T139" s="638"/>
      <c r="U139" s="638"/>
      <c r="V139" s="638"/>
      <c r="W139" s="638"/>
      <c r="X139" s="638"/>
      <c r="Y139" s="638"/>
    </row>
    <row r="140" spans="1:25" s="627" customFormat="1" ht="17.100000000000001" customHeight="1">
      <c r="A140" s="659" t="s">
        <v>681</v>
      </c>
      <c r="B140" s="643">
        <f t="shared" si="13"/>
        <v>1</v>
      </c>
      <c r="C140" s="643">
        <f t="shared" si="13"/>
        <v>110.8</v>
      </c>
      <c r="D140" s="643">
        <f t="shared" si="13"/>
        <v>3.7</v>
      </c>
      <c r="E140" s="642">
        <f t="shared" si="13"/>
        <v>29600000</v>
      </c>
      <c r="F140" s="643">
        <v>1</v>
      </c>
      <c r="G140" s="643">
        <v>110.8</v>
      </c>
      <c r="H140" s="643">
        <v>3.7</v>
      </c>
      <c r="I140" s="642">
        <v>29600000</v>
      </c>
      <c r="J140" s="643">
        <v>0</v>
      </c>
      <c r="K140" s="643">
        <v>0</v>
      </c>
      <c r="L140" s="643">
        <v>0</v>
      </c>
      <c r="M140" s="644">
        <v>0</v>
      </c>
      <c r="N140" s="638"/>
      <c r="O140" s="638"/>
      <c r="P140" s="638"/>
      <c r="Q140" s="638"/>
      <c r="R140" s="638"/>
      <c r="S140" s="638"/>
      <c r="T140" s="638"/>
      <c r="U140" s="638"/>
      <c r="V140" s="638"/>
      <c r="W140" s="638"/>
      <c r="X140" s="638"/>
      <c r="Y140" s="638"/>
    </row>
    <row r="141" spans="1:25" s="627" customFormat="1" ht="17.100000000000001" customHeight="1">
      <c r="A141" s="659" t="s">
        <v>682</v>
      </c>
      <c r="B141" s="643">
        <f t="shared" si="13"/>
        <v>11</v>
      </c>
      <c r="C141" s="643">
        <f t="shared" si="13"/>
        <v>2302.87</v>
      </c>
      <c r="D141" s="643">
        <f t="shared" si="13"/>
        <v>726.2</v>
      </c>
      <c r="E141" s="642">
        <f t="shared" si="13"/>
        <v>901435000</v>
      </c>
      <c r="F141" s="643">
        <v>10</v>
      </c>
      <c r="G141" s="643">
        <v>2302.87</v>
      </c>
      <c r="H141" s="643">
        <v>726.2</v>
      </c>
      <c r="I141" s="642">
        <v>901435000</v>
      </c>
      <c r="J141" s="643">
        <v>1</v>
      </c>
      <c r="K141" s="643">
        <v>0</v>
      </c>
      <c r="L141" s="643">
        <v>0</v>
      </c>
      <c r="M141" s="644">
        <v>0</v>
      </c>
      <c r="N141" s="638"/>
      <c r="O141" s="638"/>
      <c r="P141" s="638"/>
      <c r="Q141" s="638"/>
      <c r="R141" s="638"/>
      <c r="S141" s="638"/>
      <c r="T141" s="638"/>
      <c r="U141" s="638"/>
      <c r="V141" s="638"/>
      <c r="W141" s="638"/>
      <c r="X141" s="638"/>
      <c r="Y141" s="638"/>
    </row>
    <row r="142" spans="1:25" s="627" customFormat="1" ht="17.100000000000001" customHeight="1">
      <c r="A142" s="659" t="s">
        <v>683</v>
      </c>
      <c r="B142" s="643">
        <f t="shared" si="13"/>
        <v>1</v>
      </c>
      <c r="C142" s="643">
        <f t="shared" si="13"/>
        <v>9.36</v>
      </c>
      <c r="D142" s="643">
        <f t="shared" si="13"/>
        <v>0</v>
      </c>
      <c r="E142" s="642">
        <f t="shared" si="13"/>
        <v>0</v>
      </c>
      <c r="F142" s="643">
        <v>1</v>
      </c>
      <c r="G142" s="643">
        <v>9.36</v>
      </c>
      <c r="H142" s="643">
        <v>0</v>
      </c>
      <c r="I142" s="642">
        <v>0</v>
      </c>
      <c r="J142" s="643">
        <v>0</v>
      </c>
      <c r="K142" s="643">
        <v>0</v>
      </c>
      <c r="L142" s="643">
        <v>0</v>
      </c>
      <c r="M142" s="644">
        <v>0</v>
      </c>
      <c r="N142" s="638"/>
      <c r="O142" s="638"/>
      <c r="P142" s="638"/>
      <c r="Q142" s="638"/>
      <c r="R142" s="638"/>
      <c r="S142" s="638"/>
      <c r="T142" s="638"/>
      <c r="U142" s="638"/>
      <c r="V142" s="638"/>
      <c r="W142" s="638"/>
      <c r="X142" s="638"/>
      <c r="Y142" s="638"/>
    </row>
    <row r="143" spans="1:25" s="627" customFormat="1" ht="17.100000000000001" customHeight="1">
      <c r="A143" s="659" t="s">
        <v>684</v>
      </c>
      <c r="B143" s="643">
        <f t="shared" si="13"/>
        <v>72</v>
      </c>
      <c r="C143" s="643">
        <f t="shared" si="13"/>
        <v>52447.729999999996</v>
      </c>
      <c r="D143" s="643">
        <f t="shared" si="13"/>
        <v>36618.342000000004</v>
      </c>
      <c r="E143" s="642">
        <f t="shared" si="13"/>
        <v>50414374567</v>
      </c>
      <c r="F143" s="643">
        <v>63</v>
      </c>
      <c r="G143" s="643">
        <v>49336.67</v>
      </c>
      <c r="H143" s="643">
        <v>35059.114000000001</v>
      </c>
      <c r="I143" s="642">
        <v>47700992489</v>
      </c>
      <c r="J143" s="643">
        <v>9</v>
      </c>
      <c r="K143" s="643">
        <v>3111.06</v>
      </c>
      <c r="L143" s="643">
        <v>1559.2280000000001</v>
      </c>
      <c r="M143" s="644">
        <v>2713382078</v>
      </c>
      <c r="N143" s="638"/>
      <c r="O143" s="638"/>
      <c r="P143" s="638"/>
      <c r="Q143" s="638"/>
      <c r="R143" s="638"/>
      <c r="S143" s="638"/>
      <c r="T143" s="638"/>
      <c r="U143" s="638"/>
      <c r="V143" s="638"/>
      <c r="W143" s="638"/>
      <c r="X143" s="638"/>
      <c r="Y143" s="638"/>
    </row>
    <row r="144" spans="1:25" s="627" customFormat="1" ht="17.100000000000001" customHeight="1">
      <c r="A144" s="659" t="s">
        <v>685</v>
      </c>
      <c r="B144" s="643">
        <f t="shared" si="13"/>
        <v>0</v>
      </c>
      <c r="C144" s="643">
        <f t="shared" si="13"/>
        <v>0</v>
      </c>
      <c r="D144" s="643">
        <f t="shared" si="13"/>
        <v>0</v>
      </c>
      <c r="E144" s="642">
        <f t="shared" si="13"/>
        <v>0</v>
      </c>
      <c r="F144" s="643">
        <v>0</v>
      </c>
      <c r="G144" s="643">
        <v>0</v>
      </c>
      <c r="H144" s="643">
        <v>0</v>
      </c>
      <c r="I144" s="642">
        <v>0</v>
      </c>
      <c r="J144" s="643">
        <v>0</v>
      </c>
      <c r="K144" s="643">
        <v>0</v>
      </c>
      <c r="L144" s="643">
        <v>0</v>
      </c>
      <c r="M144" s="644">
        <v>0</v>
      </c>
      <c r="N144" s="638"/>
      <c r="O144" s="638"/>
      <c r="P144" s="638"/>
      <c r="Q144" s="638"/>
      <c r="R144" s="638"/>
      <c r="S144" s="638"/>
      <c r="T144" s="638"/>
      <c r="U144" s="638"/>
      <c r="V144" s="638"/>
      <c r="W144" s="638"/>
      <c r="X144" s="638"/>
      <c r="Y144" s="638"/>
    </row>
    <row r="145" spans="1:25" s="627" customFormat="1" ht="17.100000000000001" customHeight="1">
      <c r="A145" s="659" t="s">
        <v>686</v>
      </c>
      <c r="B145" s="643">
        <f t="shared" si="13"/>
        <v>0</v>
      </c>
      <c r="C145" s="643">
        <f t="shared" si="13"/>
        <v>0</v>
      </c>
      <c r="D145" s="643">
        <f t="shared" si="13"/>
        <v>0</v>
      </c>
      <c r="E145" s="642">
        <f t="shared" si="13"/>
        <v>0</v>
      </c>
      <c r="F145" s="643">
        <v>0</v>
      </c>
      <c r="G145" s="643">
        <v>0</v>
      </c>
      <c r="H145" s="643">
        <v>0</v>
      </c>
      <c r="I145" s="642">
        <v>0</v>
      </c>
      <c r="J145" s="643">
        <v>0</v>
      </c>
      <c r="K145" s="643">
        <v>0</v>
      </c>
      <c r="L145" s="643">
        <v>0</v>
      </c>
      <c r="M145" s="644">
        <v>0</v>
      </c>
      <c r="N145" s="638"/>
      <c r="O145" s="638"/>
      <c r="P145" s="638"/>
      <c r="Q145" s="638"/>
      <c r="R145" s="638"/>
      <c r="S145" s="638"/>
      <c r="T145" s="638"/>
      <c r="U145" s="638"/>
      <c r="V145" s="638"/>
      <c r="W145" s="638"/>
      <c r="X145" s="638"/>
      <c r="Y145" s="638"/>
    </row>
    <row r="146" spans="1:25" s="627" customFormat="1" ht="17.100000000000001" customHeight="1">
      <c r="A146" s="659" t="s">
        <v>687</v>
      </c>
      <c r="B146" s="643">
        <f t="shared" si="13"/>
        <v>0</v>
      </c>
      <c r="C146" s="643">
        <f t="shared" si="13"/>
        <v>0</v>
      </c>
      <c r="D146" s="643">
        <f t="shared" si="13"/>
        <v>0</v>
      </c>
      <c r="E146" s="642">
        <f t="shared" si="13"/>
        <v>0</v>
      </c>
      <c r="F146" s="643">
        <v>0</v>
      </c>
      <c r="G146" s="643">
        <v>0</v>
      </c>
      <c r="H146" s="643">
        <v>0</v>
      </c>
      <c r="I146" s="642">
        <v>0</v>
      </c>
      <c r="J146" s="643">
        <v>0</v>
      </c>
      <c r="K146" s="643">
        <v>0</v>
      </c>
      <c r="L146" s="643">
        <v>0</v>
      </c>
      <c r="M146" s="644">
        <v>0</v>
      </c>
      <c r="N146" s="638"/>
      <c r="O146" s="638"/>
      <c r="P146" s="638"/>
      <c r="Q146" s="638"/>
      <c r="R146" s="638"/>
      <c r="S146" s="638"/>
      <c r="T146" s="638"/>
      <c r="U146" s="638"/>
      <c r="V146" s="638"/>
      <c r="W146" s="638"/>
      <c r="X146" s="638"/>
      <c r="Y146" s="638"/>
    </row>
    <row r="147" spans="1:25" s="627" customFormat="1" ht="17.100000000000001" customHeight="1">
      <c r="A147" s="659" t="s">
        <v>688</v>
      </c>
      <c r="B147" s="643">
        <f t="shared" si="13"/>
        <v>0</v>
      </c>
      <c r="C147" s="643">
        <f t="shared" si="13"/>
        <v>0</v>
      </c>
      <c r="D147" s="643">
        <f t="shared" si="13"/>
        <v>0</v>
      </c>
      <c r="E147" s="642">
        <f t="shared" si="13"/>
        <v>0</v>
      </c>
      <c r="F147" s="643">
        <v>0</v>
      </c>
      <c r="G147" s="643">
        <v>0</v>
      </c>
      <c r="H147" s="643">
        <v>0</v>
      </c>
      <c r="I147" s="642">
        <v>0</v>
      </c>
      <c r="J147" s="643">
        <v>0</v>
      </c>
      <c r="K147" s="643">
        <v>0</v>
      </c>
      <c r="L147" s="643">
        <v>0</v>
      </c>
      <c r="M147" s="644">
        <v>0</v>
      </c>
      <c r="N147" s="638"/>
      <c r="O147" s="638"/>
      <c r="P147" s="638"/>
      <c r="Q147" s="638"/>
      <c r="R147" s="638"/>
      <c r="S147" s="638"/>
      <c r="T147" s="638"/>
      <c r="U147" s="638"/>
      <c r="V147" s="638"/>
      <c r="W147" s="638"/>
      <c r="X147" s="638"/>
      <c r="Y147" s="638"/>
    </row>
    <row r="148" spans="1:25" s="627" customFormat="1" ht="17.100000000000001" customHeight="1">
      <c r="A148" s="659" t="s">
        <v>689</v>
      </c>
      <c r="B148" s="643">
        <f t="shared" si="13"/>
        <v>2</v>
      </c>
      <c r="C148" s="643">
        <f t="shared" si="13"/>
        <v>4989.1900000000005</v>
      </c>
      <c r="D148" s="643">
        <f t="shared" si="13"/>
        <v>5347.79</v>
      </c>
      <c r="E148" s="642">
        <f t="shared" si="13"/>
        <v>210900000</v>
      </c>
      <c r="F148" s="643">
        <v>1</v>
      </c>
      <c r="G148" s="643">
        <v>2359.19</v>
      </c>
      <c r="H148" s="643">
        <v>2724.79</v>
      </c>
      <c r="I148" s="642">
        <v>100900000</v>
      </c>
      <c r="J148" s="643">
        <v>1</v>
      </c>
      <c r="K148" s="643">
        <v>2630</v>
      </c>
      <c r="L148" s="643">
        <v>2623</v>
      </c>
      <c r="M148" s="644">
        <v>110000000</v>
      </c>
      <c r="N148" s="638"/>
      <c r="O148" s="638"/>
      <c r="P148" s="638"/>
      <c r="Q148" s="638"/>
      <c r="R148" s="638"/>
      <c r="S148" s="638"/>
      <c r="T148" s="638"/>
      <c r="U148" s="638"/>
      <c r="V148" s="638"/>
      <c r="W148" s="638"/>
      <c r="X148" s="638"/>
      <c r="Y148" s="638"/>
    </row>
    <row r="149" spans="1:25" s="627" customFormat="1" ht="17.100000000000001" customHeight="1">
      <c r="A149" s="659" t="s">
        <v>690</v>
      </c>
      <c r="B149" s="643">
        <f t="shared" si="13"/>
        <v>0</v>
      </c>
      <c r="C149" s="643">
        <f t="shared" si="13"/>
        <v>0</v>
      </c>
      <c r="D149" s="643">
        <f t="shared" si="13"/>
        <v>0</v>
      </c>
      <c r="E149" s="642">
        <f t="shared" si="13"/>
        <v>0</v>
      </c>
      <c r="F149" s="643">
        <v>0</v>
      </c>
      <c r="G149" s="643">
        <v>0</v>
      </c>
      <c r="H149" s="643">
        <v>0</v>
      </c>
      <c r="I149" s="642">
        <v>0</v>
      </c>
      <c r="J149" s="643">
        <v>0</v>
      </c>
      <c r="K149" s="643">
        <v>0</v>
      </c>
      <c r="L149" s="643">
        <v>0</v>
      </c>
      <c r="M149" s="644">
        <v>0</v>
      </c>
      <c r="N149" s="638"/>
      <c r="O149" s="638"/>
      <c r="P149" s="638"/>
      <c r="Q149" s="638"/>
      <c r="R149" s="638"/>
      <c r="S149" s="638"/>
      <c r="T149" s="638"/>
      <c r="U149" s="638"/>
      <c r="V149" s="638"/>
      <c r="W149" s="638"/>
      <c r="X149" s="638"/>
      <c r="Y149" s="638"/>
    </row>
    <row r="150" spans="1:25" s="627" customFormat="1" ht="17.100000000000001" customHeight="1">
      <c r="A150" s="659" t="s">
        <v>691</v>
      </c>
      <c r="B150" s="643">
        <f t="shared" si="13"/>
        <v>0</v>
      </c>
      <c r="C150" s="643">
        <f t="shared" si="13"/>
        <v>0</v>
      </c>
      <c r="D150" s="643">
        <f t="shared" si="13"/>
        <v>0</v>
      </c>
      <c r="E150" s="642">
        <f t="shared" si="13"/>
        <v>0</v>
      </c>
      <c r="F150" s="643">
        <v>0</v>
      </c>
      <c r="G150" s="643">
        <v>0</v>
      </c>
      <c r="H150" s="643">
        <v>0</v>
      </c>
      <c r="I150" s="642">
        <v>0</v>
      </c>
      <c r="J150" s="643">
        <v>0</v>
      </c>
      <c r="K150" s="643">
        <v>0</v>
      </c>
      <c r="L150" s="643">
        <v>0</v>
      </c>
      <c r="M150" s="644">
        <v>0</v>
      </c>
      <c r="N150" s="638"/>
      <c r="O150" s="638"/>
      <c r="P150" s="638"/>
      <c r="Q150" s="638"/>
      <c r="R150" s="638"/>
      <c r="S150" s="638"/>
      <c r="T150" s="638"/>
      <c r="U150" s="638"/>
      <c r="V150" s="638"/>
      <c r="W150" s="638"/>
      <c r="X150" s="638"/>
      <c r="Y150" s="638"/>
    </row>
    <row r="151" spans="1:25" s="627" customFormat="1" ht="17.100000000000001" customHeight="1">
      <c r="A151" s="659" t="s">
        <v>692</v>
      </c>
      <c r="B151" s="643">
        <f t="shared" si="13"/>
        <v>0</v>
      </c>
      <c r="C151" s="643">
        <f t="shared" si="13"/>
        <v>0</v>
      </c>
      <c r="D151" s="643">
        <f t="shared" si="13"/>
        <v>0</v>
      </c>
      <c r="E151" s="642">
        <f t="shared" si="13"/>
        <v>0</v>
      </c>
      <c r="F151" s="643">
        <v>0</v>
      </c>
      <c r="G151" s="643">
        <v>0</v>
      </c>
      <c r="H151" s="643">
        <v>0</v>
      </c>
      <c r="I151" s="642">
        <v>0</v>
      </c>
      <c r="J151" s="643">
        <v>0</v>
      </c>
      <c r="K151" s="643">
        <v>0</v>
      </c>
      <c r="L151" s="643">
        <v>0</v>
      </c>
      <c r="M151" s="644">
        <v>0</v>
      </c>
      <c r="N151" s="638"/>
      <c r="O151" s="638"/>
      <c r="P151" s="638"/>
      <c r="Q151" s="638"/>
      <c r="R151" s="638"/>
      <c r="S151" s="638"/>
      <c r="T151" s="638"/>
      <c r="U151" s="638"/>
      <c r="V151" s="638"/>
      <c r="W151" s="638"/>
      <c r="X151" s="638"/>
      <c r="Y151" s="638"/>
    </row>
    <row r="152" spans="1:25" s="627" customFormat="1" ht="17.100000000000001" customHeight="1">
      <c r="A152" s="659" t="s">
        <v>693</v>
      </c>
      <c r="B152" s="643">
        <f t="shared" si="13"/>
        <v>0</v>
      </c>
      <c r="C152" s="643">
        <f t="shared" si="13"/>
        <v>0</v>
      </c>
      <c r="D152" s="643">
        <f t="shared" si="13"/>
        <v>0</v>
      </c>
      <c r="E152" s="642">
        <f t="shared" si="13"/>
        <v>0</v>
      </c>
      <c r="F152" s="643">
        <v>0</v>
      </c>
      <c r="G152" s="643">
        <v>0</v>
      </c>
      <c r="H152" s="643">
        <v>0</v>
      </c>
      <c r="I152" s="642">
        <v>0</v>
      </c>
      <c r="J152" s="643">
        <v>0</v>
      </c>
      <c r="K152" s="643">
        <v>0</v>
      </c>
      <c r="L152" s="643">
        <v>0</v>
      </c>
      <c r="M152" s="644">
        <v>0</v>
      </c>
      <c r="N152" s="638"/>
      <c r="O152" s="638"/>
      <c r="P152" s="638"/>
      <c r="Q152" s="638"/>
      <c r="R152" s="638"/>
      <c r="S152" s="638"/>
      <c r="T152" s="638"/>
      <c r="U152" s="638"/>
      <c r="V152" s="638"/>
      <c r="W152" s="638"/>
      <c r="X152" s="638"/>
      <c r="Y152" s="638"/>
    </row>
    <row r="153" spans="1:25" s="627" customFormat="1" ht="17.100000000000001" customHeight="1">
      <c r="A153" s="659" t="s">
        <v>694</v>
      </c>
      <c r="B153" s="643">
        <f t="shared" si="13"/>
        <v>0</v>
      </c>
      <c r="C153" s="643">
        <f t="shared" si="13"/>
        <v>0</v>
      </c>
      <c r="D153" s="643">
        <f t="shared" si="13"/>
        <v>0</v>
      </c>
      <c r="E153" s="642">
        <f t="shared" si="13"/>
        <v>0</v>
      </c>
      <c r="F153" s="643">
        <v>0</v>
      </c>
      <c r="G153" s="643">
        <v>0</v>
      </c>
      <c r="H153" s="643">
        <v>0</v>
      </c>
      <c r="I153" s="642">
        <v>0</v>
      </c>
      <c r="J153" s="643">
        <v>0</v>
      </c>
      <c r="K153" s="643">
        <v>0</v>
      </c>
      <c r="L153" s="643">
        <v>0</v>
      </c>
      <c r="M153" s="644">
        <v>0</v>
      </c>
      <c r="N153" s="638"/>
      <c r="O153" s="638"/>
      <c r="P153" s="638"/>
      <c r="Q153" s="638"/>
      <c r="R153" s="638"/>
      <c r="S153" s="638"/>
      <c r="T153" s="638"/>
      <c r="U153" s="638"/>
      <c r="V153" s="638"/>
      <c r="W153" s="638"/>
      <c r="X153" s="638"/>
      <c r="Y153" s="638"/>
    </row>
    <row r="154" spans="1:25" s="627" customFormat="1" ht="17.100000000000001" customHeight="1">
      <c r="A154" s="659" t="s">
        <v>695</v>
      </c>
      <c r="B154" s="643">
        <f t="shared" si="13"/>
        <v>0</v>
      </c>
      <c r="C154" s="643">
        <f t="shared" si="13"/>
        <v>0</v>
      </c>
      <c r="D154" s="643">
        <f t="shared" si="13"/>
        <v>0</v>
      </c>
      <c r="E154" s="642">
        <f t="shared" si="13"/>
        <v>0</v>
      </c>
      <c r="F154" s="643">
        <v>0</v>
      </c>
      <c r="G154" s="643">
        <v>0</v>
      </c>
      <c r="H154" s="643">
        <v>0</v>
      </c>
      <c r="I154" s="642">
        <v>0</v>
      </c>
      <c r="J154" s="643">
        <v>0</v>
      </c>
      <c r="K154" s="643">
        <v>0</v>
      </c>
      <c r="L154" s="643">
        <v>0</v>
      </c>
      <c r="M154" s="644">
        <v>0</v>
      </c>
      <c r="N154" s="638"/>
      <c r="O154" s="638"/>
      <c r="P154" s="638"/>
      <c r="Q154" s="638"/>
      <c r="R154" s="638"/>
      <c r="S154" s="638"/>
      <c r="T154" s="638"/>
      <c r="U154" s="638"/>
      <c r="V154" s="638"/>
      <c r="W154" s="638"/>
      <c r="X154" s="638"/>
      <c r="Y154" s="638"/>
    </row>
    <row r="155" spans="1:25" s="627" customFormat="1" ht="17.100000000000001" customHeight="1">
      <c r="A155" s="659" t="s">
        <v>696</v>
      </c>
      <c r="B155" s="643">
        <f t="shared" ref="B155:E166" si="14">SUM(F155,J155)</f>
        <v>3</v>
      </c>
      <c r="C155" s="643">
        <f t="shared" si="14"/>
        <v>70110</v>
      </c>
      <c r="D155" s="643">
        <f t="shared" si="14"/>
        <v>70110</v>
      </c>
      <c r="E155" s="642">
        <f t="shared" si="14"/>
        <v>0</v>
      </c>
      <c r="F155" s="643">
        <v>3</v>
      </c>
      <c r="G155" s="643">
        <v>70110</v>
      </c>
      <c r="H155" s="643">
        <v>70110</v>
      </c>
      <c r="I155" s="642">
        <v>0</v>
      </c>
      <c r="J155" s="643">
        <v>0</v>
      </c>
      <c r="K155" s="643">
        <v>0</v>
      </c>
      <c r="L155" s="643">
        <v>0</v>
      </c>
      <c r="M155" s="644">
        <v>0</v>
      </c>
      <c r="N155" s="638"/>
      <c r="O155" s="638"/>
      <c r="P155" s="638"/>
      <c r="Q155" s="638"/>
      <c r="R155" s="638"/>
      <c r="S155" s="638"/>
      <c r="T155" s="638"/>
      <c r="U155" s="638"/>
      <c r="V155" s="638"/>
      <c r="W155" s="638"/>
      <c r="X155" s="638"/>
      <c r="Y155" s="638"/>
    </row>
    <row r="156" spans="1:25" s="627" customFormat="1" ht="17.100000000000001" customHeight="1">
      <c r="A156" s="659" t="s">
        <v>697</v>
      </c>
      <c r="B156" s="643">
        <f t="shared" si="14"/>
        <v>1</v>
      </c>
      <c r="C156" s="643">
        <f t="shared" si="14"/>
        <v>3350.58</v>
      </c>
      <c r="D156" s="643">
        <f t="shared" si="14"/>
        <v>2159.5419999999999</v>
      </c>
      <c r="E156" s="642">
        <f t="shared" si="14"/>
        <v>1563400000</v>
      </c>
      <c r="F156" s="643">
        <v>1</v>
      </c>
      <c r="G156" s="643">
        <v>3350.58</v>
      </c>
      <c r="H156" s="643">
        <v>2159.5419999999999</v>
      </c>
      <c r="I156" s="642">
        <v>1563400000</v>
      </c>
      <c r="J156" s="643">
        <v>0</v>
      </c>
      <c r="K156" s="643">
        <v>0</v>
      </c>
      <c r="L156" s="643">
        <v>0</v>
      </c>
      <c r="M156" s="644">
        <v>0</v>
      </c>
      <c r="N156" s="638"/>
      <c r="O156" s="638"/>
      <c r="P156" s="638"/>
      <c r="Q156" s="638"/>
      <c r="R156" s="638"/>
      <c r="S156" s="638"/>
      <c r="T156" s="638"/>
      <c r="U156" s="638"/>
      <c r="V156" s="638"/>
      <c r="W156" s="638"/>
      <c r="X156" s="638"/>
      <c r="Y156" s="638"/>
    </row>
    <row r="157" spans="1:25" s="627" customFormat="1" ht="17.100000000000001" customHeight="1">
      <c r="A157" s="659" t="s">
        <v>698</v>
      </c>
      <c r="B157" s="643">
        <f t="shared" si="14"/>
        <v>0</v>
      </c>
      <c r="C157" s="643">
        <f t="shared" si="14"/>
        <v>0</v>
      </c>
      <c r="D157" s="643">
        <f t="shared" si="14"/>
        <v>0</v>
      </c>
      <c r="E157" s="642">
        <f t="shared" si="14"/>
        <v>0</v>
      </c>
      <c r="F157" s="643">
        <v>0</v>
      </c>
      <c r="G157" s="643">
        <v>0</v>
      </c>
      <c r="H157" s="643">
        <v>0</v>
      </c>
      <c r="I157" s="642">
        <v>0</v>
      </c>
      <c r="J157" s="643">
        <v>0</v>
      </c>
      <c r="K157" s="643">
        <v>0</v>
      </c>
      <c r="L157" s="643">
        <v>0</v>
      </c>
      <c r="M157" s="644">
        <v>0</v>
      </c>
      <c r="N157" s="638"/>
      <c r="O157" s="638"/>
      <c r="P157" s="638"/>
      <c r="Q157" s="638"/>
      <c r="R157" s="638"/>
      <c r="S157" s="638"/>
      <c r="T157" s="638"/>
      <c r="U157" s="638"/>
      <c r="V157" s="638"/>
      <c r="W157" s="638"/>
      <c r="X157" s="638"/>
      <c r="Y157" s="638"/>
    </row>
    <row r="158" spans="1:25" s="627" customFormat="1" ht="17.100000000000001" customHeight="1">
      <c r="A158" s="659" t="s">
        <v>699</v>
      </c>
      <c r="B158" s="643">
        <f t="shared" si="14"/>
        <v>3</v>
      </c>
      <c r="C158" s="643">
        <f t="shared" si="14"/>
        <v>13287.81</v>
      </c>
      <c r="D158" s="643">
        <f t="shared" si="14"/>
        <v>9796.0239999999994</v>
      </c>
      <c r="E158" s="642">
        <f t="shared" si="14"/>
        <v>7579698180</v>
      </c>
      <c r="F158" s="643">
        <v>2</v>
      </c>
      <c r="G158" s="643">
        <v>13287.66</v>
      </c>
      <c r="H158" s="643">
        <v>9796.0239999999994</v>
      </c>
      <c r="I158" s="642">
        <v>7579698180</v>
      </c>
      <c r="J158" s="643">
        <v>1</v>
      </c>
      <c r="K158" s="643">
        <v>0.15</v>
      </c>
      <c r="L158" s="643">
        <v>0</v>
      </c>
      <c r="M158" s="644">
        <v>0</v>
      </c>
      <c r="N158" s="638"/>
      <c r="O158" s="638"/>
      <c r="P158" s="638"/>
      <c r="Q158" s="638"/>
      <c r="R158" s="638"/>
      <c r="S158" s="638"/>
      <c r="T158" s="638"/>
      <c r="U158" s="638"/>
      <c r="V158" s="638"/>
      <c r="W158" s="638"/>
      <c r="X158" s="638"/>
      <c r="Y158" s="638"/>
    </row>
    <row r="159" spans="1:25" s="627" customFormat="1" ht="17.100000000000001" customHeight="1">
      <c r="A159" s="659" t="s">
        <v>700</v>
      </c>
      <c r="B159" s="643">
        <f t="shared" si="14"/>
        <v>0</v>
      </c>
      <c r="C159" s="643">
        <f t="shared" si="14"/>
        <v>0</v>
      </c>
      <c r="D159" s="643">
        <f t="shared" si="14"/>
        <v>0</v>
      </c>
      <c r="E159" s="642">
        <f t="shared" si="14"/>
        <v>0</v>
      </c>
      <c r="F159" s="643">
        <v>0</v>
      </c>
      <c r="G159" s="643">
        <v>0</v>
      </c>
      <c r="H159" s="643">
        <v>0</v>
      </c>
      <c r="I159" s="642">
        <v>0</v>
      </c>
      <c r="J159" s="643">
        <v>0</v>
      </c>
      <c r="K159" s="643">
        <v>0</v>
      </c>
      <c r="L159" s="643">
        <v>0</v>
      </c>
      <c r="M159" s="644">
        <v>0</v>
      </c>
      <c r="N159" s="638"/>
      <c r="O159" s="638"/>
      <c r="P159" s="638"/>
      <c r="Q159" s="638"/>
      <c r="R159" s="638"/>
      <c r="S159" s="638"/>
      <c r="T159" s="638"/>
      <c r="U159" s="638"/>
      <c r="V159" s="638"/>
      <c r="W159" s="638"/>
      <c r="X159" s="638"/>
      <c r="Y159" s="638"/>
    </row>
    <row r="160" spans="1:25" s="627" customFormat="1" ht="17.100000000000001" customHeight="1">
      <c r="A160" s="659" t="s">
        <v>701</v>
      </c>
      <c r="B160" s="643">
        <f t="shared" si="14"/>
        <v>0</v>
      </c>
      <c r="C160" s="643">
        <f t="shared" si="14"/>
        <v>0</v>
      </c>
      <c r="D160" s="643">
        <f t="shared" si="14"/>
        <v>0</v>
      </c>
      <c r="E160" s="642">
        <f t="shared" si="14"/>
        <v>0</v>
      </c>
      <c r="F160" s="643">
        <v>0</v>
      </c>
      <c r="G160" s="643">
        <v>0</v>
      </c>
      <c r="H160" s="643">
        <v>0</v>
      </c>
      <c r="I160" s="642">
        <v>0</v>
      </c>
      <c r="J160" s="643">
        <v>0</v>
      </c>
      <c r="K160" s="643">
        <v>0</v>
      </c>
      <c r="L160" s="643">
        <v>0</v>
      </c>
      <c r="M160" s="644">
        <v>0</v>
      </c>
      <c r="N160" s="638"/>
      <c r="O160" s="638"/>
      <c r="P160" s="638"/>
      <c r="Q160" s="638"/>
      <c r="R160" s="638"/>
      <c r="S160" s="638"/>
      <c r="T160" s="638"/>
      <c r="U160" s="638"/>
      <c r="V160" s="638"/>
      <c r="W160" s="638"/>
      <c r="X160" s="638"/>
      <c r="Y160" s="638"/>
    </row>
    <row r="161" spans="1:25" s="627" customFormat="1" ht="17.100000000000001" customHeight="1">
      <c r="A161" s="659" t="s">
        <v>702</v>
      </c>
      <c r="B161" s="643">
        <f t="shared" si="14"/>
        <v>0</v>
      </c>
      <c r="C161" s="643">
        <f t="shared" si="14"/>
        <v>0</v>
      </c>
      <c r="D161" s="643">
        <f t="shared" si="14"/>
        <v>0</v>
      </c>
      <c r="E161" s="642">
        <f t="shared" si="14"/>
        <v>0</v>
      </c>
      <c r="F161" s="643">
        <v>0</v>
      </c>
      <c r="G161" s="643">
        <v>0</v>
      </c>
      <c r="H161" s="643">
        <v>0</v>
      </c>
      <c r="I161" s="642">
        <v>0</v>
      </c>
      <c r="J161" s="643">
        <v>0</v>
      </c>
      <c r="K161" s="643">
        <v>0</v>
      </c>
      <c r="L161" s="643">
        <v>0</v>
      </c>
      <c r="M161" s="644">
        <v>0</v>
      </c>
      <c r="N161" s="638"/>
      <c r="O161" s="638"/>
      <c r="P161" s="638"/>
      <c r="Q161" s="638"/>
      <c r="R161" s="638"/>
      <c r="S161" s="638"/>
      <c r="T161" s="638"/>
      <c r="U161" s="638"/>
      <c r="V161" s="638"/>
      <c r="W161" s="638"/>
      <c r="X161" s="638"/>
      <c r="Y161" s="638"/>
    </row>
    <row r="162" spans="1:25" s="627" customFormat="1" ht="17.100000000000001" customHeight="1">
      <c r="A162" s="659" t="s">
        <v>703</v>
      </c>
      <c r="B162" s="643">
        <f t="shared" si="14"/>
        <v>1</v>
      </c>
      <c r="C162" s="643">
        <f t="shared" si="14"/>
        <v>1.6</v>
      </c>
      <c r="D162" s="643">
        <f t="shared" si="14"/>
        <v>0</v>
      </c>
      <c r="E162" s="642">
        <f t="shared" si="14"/>
        <v>0</v>
      </c>
      <c r="F162" s="643">
        <v>0</v>
      </c>
      <c r="G162" s="643">
        <v>0</v>
      </c>
      <c r="H162" s="643">
        <v>0</v>
      </c>
      <c r="I162" s="642">
        <v>0</v>
      </c>
      <c r="J162" s="643">
        <v>1</v>
      </c>
      <c r="K162" s="643">
        <v>1.6</v>
      </c>
      <c r="L162" s="643">
        <v>0</v>
      </c>
      <c r="M162" s="644">
        <v>0</v>
      </c>
      <c r="N162" s="638"/>
      <c r="O162" s="638"/>
      <c r="P162" s="638"/>
      <c r="Q162" s="638"/>
      <c r="R162" s="638"/>
      <c r="S162" s="638"/>
      <c r="T162" s="638"/>
      <c r="U162" s="638"/>
      <c r="V162" s="638"/>
      <c r="W162" s="638"/>
      <c r="X162" s="638"/>
      <c r="Y162" s="638"/>
    </row>
    <row r="163" spans="1:25" s="627" customFormat="1" ht="17.100000000000001" customHeight="1">
      <c r="A163" s="659" t="s">
        <v>704</v>
      </c>
      <c r="B163" s="643">
        <f t="shared" si="14"/>
        <v>44</v>
      </c>
      <c r="C163" s="643">
        <f t="shared" si="14"/>
        <v>688526</v>
      </c>
      <c r="D163" s="643">
        <f t="shared" si="14"/>
        <v>723897.11700000009</v>
      </c>
      <c r="E163" s="642">
        <f t="shared" si="14"/>
        <v>77687194247</v>
      </c>
      <c r="F163" s="643">
        <v>15</v>
      </c>
      <c r="G163" s="643">
        <v>11647.86</v>
      </c>
      <c r="H163" s="643">
        <v>14109.866</v>
      </c>
      <c r="I163" s="642">
        <v>3613568624</v>
      </c>
      <c r="J163" s="643">
        <v>29</v>
      </c>
      <c r="K163" s="643">
        <v>676878.14</v>
      </c>
      <c r="L163" s="643">
        <v>709787.25100000005</v>
      </c>
      <c r="M163" s="644">
        <v>74073625623</v>
      </c>
      <c r="N163" s="638"/>
      <c r="O163" s="638"/>
      <c r="P163" s="638"/>
      <c r="Q163" s="638"/>
      <c r="R163" s="638"/>
      <c r="S163" s="638"/>
      <c r="T163" s="638"/>
      <c r="U163" s="638"/>
      <c r="V163" s="638"/>
      <c r="W163" s="638"/>
      <c r="X163" s="638"/>
      <c r="Y163" s="638"/>
    </row>
    <row r="164" spans="1:25" s="627" customFormat="1" ht="17.100000000000001" customHeight="1">
      <c r="A164" s="659" t="s">
        <v>705</v>
      </c>
      <c r="B164" s="643">
        <f t="shared" si="14"/>
        <v>8</v>
      </c>
      <c r="C164" s="643">
        <f t="shared" si="14"/>
        <v>70252.150000000009</v>
      </c>
      <c r="D164" s="643">
        <f t="shared" si="14"/>
        <v>74060.192999999999</v>
      </c>
      <c r="E164" s="642">
        <f t="shared" si="14"/>
        <v>20311528394</v>
      </c>
      <c r="F164" s="643">
        <v>2</v>
      </c>
      <c r="G164" s="643">
        <v>172.49</v>
      </c>
      <c r="H164" s="643">
        <v>451.53</v>
      </c>
      <c r="I164" s="642">
        <v>53927130</v>
      </c>
      <c r="J164" s="643">
        <v>6</v>
      </c>
      <c r="K164" s="643">
        <v>70079.66</v>
      </c>
      <c r="L164" s="643">
        <v>73608.663</v>
      </c>
      <c r="M164" s="644">
        <v>20257601264</v>
      </c>
      <c r="N164" s="638"/>
      <c r="O164" s="638"/>
      <c r="P164" s="638"/>
      <c r="Q164" s="638"/>
      <c r="R164" s="638"/>
      <c r="S164" s="638"/>
      <c r="T164" s="638"/>
      <c r="U164" s="638"/>
      <c r="V164" s="638"/>
      <c r="W164" s="638"/>
      <c r="X164" s="638"/>
      <c r="Y164" s="638"/>
    </row>
    <row r="165" spans="1:25" s="627" customFormat="1" ht="17.100000000000001" customHeight="1">
      <c r="A165" s="659" t="s">
        <v>706</v>
      </c>
      <c r="B165" s="643">
        <f t="shared" si="14"/>
        <v>10</v>
      </c>
      <c r="C165" s="643">
        <f t="shared" si="14"/>
        <v>10580.98</v>
      </c>
      <c r="D165" s="643">
        <f t="shared" si="14"/>
        <v>3349.82</v>
      </c>
      <c r="E165" s="642">
        <f t="shared" si="14"/>
        <v>2434630</v>
      </c>
      <c r="F165" s="643">
        <v>9</v>
      </c>
      <c r="G165" s="643">
        <v>10150.27</v>
      </c>
      <c r="H165" s="643">
        <v>2919.11</v>
      </c>
      <c r="I165" s="642">
        <v>2434630</v>
      </c>
      <c r="J165" s="643">
        <v>1</v>
      </c>
      <c r="K165" s="643">
        <v>430.71</v>
      </c>
      <c r="L165" s="643">
        <v>430.71</v>
      </c>
      <c r="M165" s="644">
        <v>0</v>
      </c>
      <c r="N165" s="638"/>
      <c r="O165" s="638"/>
      <c r="P165" s="638"/>
      <c r="Q165" s="638"/>
      <c r="R165" s="638"/>
      <c r="S165" s="638"/>
      <c r="T165" s="638"/>
      <c r="U165" s="638"/>
      <c r="V165" s="638"/>
      <c r="W165" s="638"/>
      <c r="X165" s="638"/>
      <c r="Y165" s="638"/>
    </row>
    <row r="166" spans="1:25" s="627" customFormat="1" ht="17.100000000000001" customHeight="1" thickBot="1">
      <c r="A166" s="660" t="s">
        <v>707</v>
      </c>
      <c r="B166" s="649">
        <f t="shared" si="14"/>
        <v>10</v>
      </c>
      <c r="C166" s="649">
        <f t="shared" si="14"/>
        <v>8203.4699999999993</v>
      </c>
      <c r="D166" s="649">
        <f t="shared" si="14"/>
        <v>0</v>
      </c>
      <c r="E166" s="648">
        <f t="shared" si="14"/>
        <v>0</v>
      </c>
      <c r="F166" s="649">
        <v>1</v>
      </c>
      <c r="G166" s="649">
        <v>7892.23</v>
      </c>
      <c r="H166" s="649">
        <v>0</v>
      </c>
      <c r="I166" s="648">
        <v>0</v>
      </c>
      <c r="J166" s="649">
        <v>9</v>
      </c>
      <c r="K166" s="649">
        <v>311.24</v>
      </c>
      <c r="L166" s="649">
        <v>0</v>
      </c>
      <c r="M166" s="650">
        <v>0</v>
      </c>
      <c r="N166" s="638"/>
      <c r="O166" s="638"/>
      <c r="P166" s="638"/>
      <c r="Q166" s="638"/>
      <c r="R166" s="638"/>
      <c r="S166" s="638"/>
      <c r="T166" s="638"/>
      <c r="U166" s="638"/>
      <c r="V166" s="638"/>
      <c r="W166" s="638"/>
      <c r="X166" s="638"/>
      <c r="Y166" s="638"/>
    </row>
    <row r="167" spans="1:25" s="627" customFormat="1" ht="18" customHeight="1">
      <c r="A167" s="661"/>
      <c r="B167" s="655"/>
      <c r="C167" s="655"/>
      <c r="D167" s="655"/>
      <c r="E167" s="654"/>
      <c r="F167" s="668"/>
      <c r="G167" s="668"/>
      <c r="H167" s="668"/>
      <c r="I167" s="669"/>
      <c r="J167" s="668"/>
      <c r="K167" s="668"/>
      <c r="L167" s="668"/>
      <c r="M167" s="669"/>
    </row>
    <row r="168" spans="1:25" s="627" customFormat="1" ht="18" customHeight="1" thickBot="1">
      <c r="A168" s="665" t="s">
        <v>711</v>
      </c>
      <c r="B168" s="655"/>
      <c r="C168" s="655"/>
      <c r="D168" s="655"/>
      <c r="E168" s="654"/>
      <c r="F168" s="655"/>
      <c r="G168" s="655"/>
      <c r="H168" s="655"/>
      <c r="I168" s="654"/>
      <c r="J168" s="655"/>
      <c r="K168" s="655"/>
      <c r="L168" s="655"/>
      <c r="M168" s="654"/>
    </row>
    <row r="169" spans="1:25" s="628" customFormat="1" ht="18" customHeight="1">
      <c r="A169" s="830" t="s">
        <v>10</v>
      </c>
      <c r="B169" s="832" t="s">
        <v>668</v>
      </c>
      <c r="C169" s="832"/>
      <c r="D169" s="832"/>
      <c r="E169" s="832"/>
      <c r="F169" s="832" t="s">
        <v>669</v>
      </c>
      <c r="G169" s="832"/>
      <c r="H169" s="832"/>
      <c r="I169" s="832"/>
      <c r="J169" s="832" t="s">
        <v>670</v>
      </c>
      <c r="K169" s="832"/>
      <c r="L169" s="832"/>
      <c r="M169" s="833"/>
    </row>
    <row r="170" spans="1:25" s="631" customFormat="1" ht="50.1" customHeight="1" thickBot="1">
      <c r="A170" s="831"/>
      <c r="B170" s="630" t="s">
        <v>671</v>
      </c>
      <c r="C170" s="630" t="s">
        <v>672</v>
      </c>
      <c r="D170" s="630" t="s">
        <v>673</v>
      </c>
      <c r="E170" s="590" t="s">
        <v>674</v>
      </c>
      <c r="F170" s="630" t="s">
        <v>671</v>
      </c>
      <c r="G170" s="630" t="s">
        <v>672</v>
      </c>
      <c r="H170" s="630" t="s">
        <v>673</v>
      </c>
      <c r="I170" s="590" t="s">
        <v>674</v>
      </c>
      <c r="J170" s="630" t="s">
        <v>675</v>
      </c>
      <c r="K170" s="630" t="s">
        <v>672</v>
      </c>
      <c r="L170" s="630" t="s">
        <v>676</v>
      </c>
      <c r="M170" s="592" t="s">
        <v>677</v>
      </c>
    </row>
    <row r="171" spans="1:25" s="627" customFormat="1" ht="17.100000000000001" customHeight="1" thickBot="1">
      <c r="A171" s="657" t="s">
        <v>668</v>
      </c>
      <c r="B171" s="636">
        <f t="shared" ref="B171:M171" si="15">SUM(B172:B199)</f>
        <v>81</v>
      </c>
      <c r="C171" s="636">
        <f t="shared" si="15"/>
        <v>286214.63</v>
      </c>
      <c r="D171" s="636">
        <f t="shared" si="15"/>
        <v>184920.84237999999</v>
      </c>
      <c r="E171" s="635">
        <f t="shared" si="15"/>
        <v>17716310290</v>
      </c>
      <c r="F171" s="636">
        <f t="shared" si="15"/>
        <v>46</v>
      </c>
      <c r="G171" s="636">
        <f t="shared" si="15"/>
        <v>180838.16999999998</v>
      </c>
      <c r="H171" s="636">
        <f t="shared" si="15"/>
        <v>118562.22900000001</v>
      </c>
      <c r="I171" s="635">
        <f t="shared" si="15"/>
        <v>10916724510</v>
      </c>
      <c r="J171" s="636">
        <f t="shared" si="15"/>
        <v>35</v>
      </c>
      <c r="K171" s="636">
        <f t="shared" si="15"/>
        <v>105376.45999999999</v>
      </c>
      <c r="L171" s="636">
        <f t="shared" si="15"/>
        <v>66358.613379999995</v>
      </c>
      <c r="M171" s="637">
        <f t="shared" si="15"/>
        <v>6799585780</v>
      </c>
      <c r="N171" s="638"/>
      <c r="O171" s="638"/>
      <c r="P171" s="638"/>
      <c r="Q171" s="638"/>
      <c r="R171" s="638"/>
      <c r="S171" s="638"/>
      <c r="T171" s="638"/>
      <c r="U171" s="638"/>
      <c r="V171" s="638"/>
      <c r="W171" s="638"/>
      <c r="X171" s="638"/>
      <c r="Y171" s="638"/>
    </row>
    <row r="172" spans="1:25" s="627" customFormat="1" ht="17.100000000000001" customHeight="1" thickTop="1">
      <c r="A172" s="658" t="s">
        <v>680</v>
      </c>
      <c r="B172" s="643">
        <f t="shared" ref="B172:E187" si="16">SUM(F172,J172)</f>
        <v>9</v>
      </c>
      <c r="C172" s="643">
        <f t="shared" si="16"/>
        <v>29241.279999999999</v>
      </c>
      <c r="D172" s="643">
        <f t="shared" si="16"/>
        <v>40067.379000000001</v>
      </c>
      <c r="E172" s="642">
        <f t="shared" si="16"/>
        <v>1854253180</v>
      </c>
      <c r="F172" s="643">
        <v>7</v>
      </c>
      <c r="G172" s="643">
        <v>29186.41</v>
      </c>
      <c r="H172" s="643">
        <v>40067.379000000001</v>
      </c>
      <c r="I172" s="642">
        <v>1854253180</v>
      </c>
      <c r="J172" s="643">
        <v>2</v>
      </c>
      <c r="K172" s="643">
        <v>54.87</v>
      </c>
      <c r="L172" s="643">
        <v>0</v>
      </c>
      <c r="M172" s="644">
        <v>0</v>
      </c>
      <c r="N172" s="638"/>
      <c r="O172" s="638"/>
      <c r="P172" s="638"/>
      <c r="Q172" s="638"/>
      <c r="R172" s="638"/>
      <c r="S172" s="638"/>
      <c r="T172" s="638"/>
      <c r="U172" s="638"/>
      <c r="V172" s="638"/>
      <c r="W172" s="638"/>
      <c r="X172" s="638"/>
      <c r="Y172" s="638"/>
    </row>
    <row r="173" spans="1:25" s="627" customFormat="1" ht="17.100000000000001" customHeight="1">
      <c r="A173" s="659" t="s">
        <v>681</v>
      </c>
      <c r="B173" s="643">
        <f t="shared" si="16"/>
        <v>1</v>
      </c>
      <c r="C173" s="643">
        <f t="shared" si="16"/>
        <v>5664.37</v>
      </c>
      <c r="D173" s="643">
        <f t="shared" si="16"/>
        <v>5988</v>
      </c>
      <c r="E173" s="642">
        <f t="shared" si="16"/>
        <v>1030742870</v>
      </c>
      <c r="F173" s="643">
        <v>1</v>
      </c>
      <c r="G173" s="643">
        <v>5664.37</v>
      </c>
      <c r="H173" s="643">
        <v>5988</v>
      </c>
      <c r="I173" s="642">
        <v>1030742870</v>
      </c>
      <c r="J173" s="643">
        <v>0</v>
      </c>
      <c r="K173" s="643">
        <v>0</v>
      </c>
      <c r="L173" s="643">
        <v>0</v>
      </c>
      <c r="M173" s="644">
        <v>0</v>
      </c>
      <c r="N173" s="638"/>
      <c r="O173" s="638"/>
      <c r="P173" s="638"/>
      <c r="Q173" s="638"/>
      <c r="R173" s="638"/>
      <c r="S173" s="638"/>
      <c r="T173" s="638"/>
      <c r="U173" s="638"/>
      <c r="V173" s="638"/>
      <c r="W173" s="638"/>
      <c r="X173" s="638"/>
      <c r="Y173" s="638"/>
    </row>
    <row r="174" spans="1:25" s="627" customFormat="1" ht="17.100000000000001" customHeight="1">
      <c r="A174" s="659" t="s">
        <v>682</v>
      </c>
      <c r="B174" s="643">
        <f t="shared" si="16"/>
        <v>8</v>
      </c>
      <c r="C174" s="643">
        <f t="shared" si="16"/>
        <v>182.83</v>
      </c>
      <c r="D174" s="643">
        <f t="shared" si="16"/>
        <v>130</v>
      </c>
      <c r="E174" s="642">
        <f t="shared" si="16"/>
        <v>66007417</v>
      </c>
      <c r="F174" s="643">
        <v>8</v>
      </c>
      <c r="G174" s="643">
        <v>182.83</v>
      </c>
      <c r="H174" s="643">
        <v>130</v>
      </c>
      <c r="I174" s="642">
        <v>66007417</v>
      </c>
      <c r="J174" s="643">
        <v>0</v>
      </c>
      <c r="K174" s="643">
        <v>0</v>
      </c>
      <c r="L174" s="643">
        <v>0</v>
      </c>
      <c r="M174" s="644">
        <v>0</v>
      </c>
      <c r="N174" s="638"/>
      <c r="O174" s="638"/>
      <c r="P174" s="638"/>
      <c r="Q174" s="638"/>
      <c r="R174" s="638"/>
      <c r="S174" s="638"/>
      <c r="T174" s="638"/>
      <c r="U174" s="638"/>
      <c r="V174" s="638"/>
      <c r="W174" s="638"/>
      <c r="X174" s="638"/>
      <c r="Y174" s="638"/>
    </row>
    <row r="175" spans="1:25" s="627" customFormat="1" ht="17.100000000000001" customHeight="1">
      <c r="A175" s="659" t="s">
        <v>683</v>
      </c>
      <c r="B175" s="643">
        <f t="shared" si="16"/>
        <v>2</v>
      </c>
      <c r="C175" s="643">
        <f t="shared" si="16"/>
        <v>1554.22</v>
      </c>
      <c r="D175" s="643">
        <f t="shared" si="16"/>
        <v>538.13</v>
      </c>
      <c r="E175" s="642">
        <f t="shared" si="16"/>
        <v>180734000</v>
      </c>
      <c r="F175" s="643">
        <v>2</v>
      </c>
      <c r="G175" s="643">
        <v>1554.22</v>
      </c>
      <c r="H175" s="643">
        <v>538.13</v>
      </c>
      <c r="I175" s="642">
        <v>180734000</v>
      </c>
      <c r="J175" s="643">
        <v>0</v>
      </c>
      <c r="K175" s="643">
        <v>0</v>
      </c>
      <c r="L175" s="643">
        <v>0</v>
      </c>
      <c r="M175" s="644">
        <v>0</v>
      </c>
      <c r="N175" s="638"/>
      <c r="O175" s="638"/>
      <c r="P175" s="638"/>
      <c r="Q175" s="638"/>
      <c r="R175" s="638"/>
      <c r="S175" s="638"/>
      <c r="T175" s="638"/>
      <c r="U175" s="638"/>
      <c r="V175" s="638"/>
      <c r="W175" s="638"/>
      <c r="X175" s="638"/>
      <c r="Y175" s="638"/>
    </row>
    <row r="176" spans="1:25" s="627" customFormat="1" ht="17.100000000000001" customHeight="1">
      <c r="A176" s="659" t="s">
        <v>684</v>
      </c>
      <c r="B176" s="643">
        <f t="shared" si="16"/>
        <v>18</v>
      </c>
      <c r="C176" s="643">
        <f t="shared" si="16"/>
        <v>32680.45</v>
      </c>
      <c r="D176" s="643">
        <f t="shared" si="16"/>
        <v>28532.39</v>
      </c>
      <c r="E176" s="642">
        <f t="shared" si="16"/>
        <v>2928217083</v>
      </c>
      <c r="F176" s="643">
        <v>16</v>
      </c>
      <c r="G176" s="643">
        <v>29200.5</v>
      </c>
      <c r="H176" s="643">
        <v>28345.79</v>
      </c>
      <c r="I176" s="642">
        <v>2928217083</v>
      </c>
      <c r="J176" s="643">
        <v>2</v>
      </c>
      <c r="K176" s="643">
        <v>3479.95</v>
      </c>
      <c r="L176" s="643">
        <v>186.6</v>
      </c>
      <c r="M176" s="644">
        <v>0</v>
      </c>
      <c r="N176" s="638"/>
      <c r="O176" s="638"/>
      <c r="P176" s="638"/>
      <c r="Q176" s="638"/>
      <c r="R176" s="638"/>
      <c r="S176" s="638"/>
      <c r="T176" s="638"/>
      <c r="U176" s="638"/>
      <c r="V176" s="638"/>
      <c r="W176" s="638"/>
      <c r="X176" s="638"/>
      <c r="Y176" s="638"/>
    </row>
    <row r="177" spans="1:25" s="627" customFormat="1" ht="17.100000000000001" customHeight="1">
      <c r="A177" s="659" t="s">
        <v>685</v>
      </c>
      <c r="B177" s="643">
        <f t="shared" si="16"/>
        <v>0</v>
      </c>
      <c r="C177" s="643">
        <f t="shared" si="16"/>
        <v>0</v>
      </c>
      <c r="D177" s="643">
        <f t="shared" si="16"/>
        <v>0</v>
      </c>
      <c r="E177" s="642">
        <f t="shared" si="16"/>
        <v>0</v>
      </c>
      <c r="F177" s="643">
        <v>0</v>
      </c>
      <c r="G177" s="643">
        <v>0</v>
      </c>
      <c r="H177" s="643">
        <v>0</v>
      </c>
      <c r="I177" s="642">
        <v>0</v>
      </c>
      <c r="J177" s="643">
        <v>0</v>
      </c>
      <c r="K177" s="643">
        <v>0</v>
      </c>
      <c r="L177" s="643">
        <v>0</v>
      </c>
      <c r="M177" s="644">
        <v>0</v>
      </c>
      <c r="N177" s="638"/>
      <c r="O177" s="638"/>
      <c r="P177" s="638"/>
      <c r="Q177" s="638"/>
      <c r="R177" s="638"/>
      <c r="S177" s="638"/>
      <c r="T177" s="638"/>
      <c r="U177" s="638"/>
      <c r="V177" s="638"/>
      <c r="W177" s="638"/>
      <c r="X177" s="638"/>
      <c r="Y177" s="638"/>
    </row>
    <row r="178" spans="1:25" s="627" customFormat="1" ht="17.100000000000001" customHeight="1">
      <c r="A178" s="659" t="s">
        <v>686</v>
      </c>
      <c r="B178" s="643">
        <f t="shared" si="16"/>
        <v>0</v>
      </c>
      <c r="C178" s="643">
        <f t="shared" si="16"/>
        <v>0</v>
      </c>
      <c r="D178" s="643">
        <f t="shared" si="16"/>
        <v>0</v>
      </c>
      <c r="E178" s="642">
        <f t="shared" si="16"/>
        <v>0</v>
      </c>
      <c r="F178" s="643">
        <v>0</v>
      </c>
      <c r="G178" s="643">
        <v>0</v>
      </c>
      <c r="H178" s="643">
        <v>0</v>
      </c>
      <c r="I178" s="642">
        <v>0</v>
      </c>
      <c r="J178" s="643">
        <v>0</v>
      </c>
      <c r="K178" s="643">
        <v>0</v>
      </c>
      <c r="L178" s="643">
        <v>0</v>
      </c>
      <c r="M178" s="644">
        <v>0</v>
      </c>
      <c r="N178" s="638"/>
      <c r="O178" s="638"/>
      <c r="P178" s="638"/>
      <c r="Q178" s="638"/>
      <c r="R178" s="638"/>
      <c r="S178" s="638"/>
      <c r="T178" s="638"/>
      <c r="U178" s="638"/>
      <c r="V178" s="638"/>
      <c r="W178" s="638"/>
      <c r="X178" s="638"/>
      <c r="Y178" s="638"/>
    </row>
    <row r="179" spans="1:25" s="627" customFormat="1" ht="17.100000000000001" customHeight="1">
      <c r="A179" s="659" t="s">
        <v>687</v>
      </c>
      <c r="B179" s="643">
        <f t="shared" si="16"/>
        <v>0</v>
      </c>
      <c r="C179" s="643">
        <f t="shared" si="16"/>
        <v>0</v>
      </c>
      <c r="D179" s="643">
        <f t="shared" si="16"/>
        <v>0</v>
      </c>
      <c r="E179" s="642">
        <f t="shared" si="16"/>
        <v>0</v>
      </c>
      <c r="F179" s="643">
        <v>0</v>
      </c>
      <c r="G179" s="643">
        <v>0</v>
      </c>
      <c r="H179" s="643">
        <v>0</v>
      </c>
      <c r="I179" s="642">
        <v>0</v>
      </c>
      <c r="J179" s="643">
        <v>0</v>
      </c>
      <c r="K179" s="643">
        <v>0</v>
      </c>
      <c r="L179" s="643">
        <v>0</v>
      </c>
      <c r="M179" s="644">
        <v>0</v>
      </c>
      <c r="N179" s="638"/>
      <c r="O179" s="638"/>
      <c r="P179" s="638"/>
      <c r="Q179" s="638"/>
      <c r="R179" s="638"/>
      <c r="S179" s="638"/>
      <c r="T179" s="638"/>
      <c r="U179" s="638"/>
      <c r="V179" s="638"/>
      <c r="W179" s="638"/>
      <c r="X179" s="638"/>
      <c r="Y179" s="638"/>
    </row>
    <row r="180" spans="1:25" s="627" customFormat="1" ht="17.100000000000001" customHeight="1">
      <c r="A180" s="659" t="s">
        <v>688</v>
      </c>
      <c r="B180" s="643">
        <f t="shared" si="16"/>
        <v>0</v>
      </c>
      <c r="C180" s="643">
        <f t="shared" si="16"/>
        <v>0</v>
      </c>
      <c r="D180" s="643">
        <f t="shared" si="16"/>
        <v>0</v>
      </c>
      <c r="E180" s="642">
        <f t="shared" si="16"/>
        <v>0</v>
      </c>
      <c r="F180" s="643">
        <v>0</v>
      </c>
      <c r="G180" s="643">
        <v>0</v>
      </c>
      <c r="H180" s="643">
        <v>0</v>
      </c>
      <c r="I180" s="642">
        <v>0</v>
      </c>
      <c r="J180" s="643">
        <v>0</v>
      </c>
      <c r="K180" s="643">
        <v>0</v>
      </c>
      <c r="L180" s="643">
        <v>0</v>
      </c>
      <c r="M180" s="644">
        <v>0</v>
      </c>
      <c r="N180" s="638"/>
      <c r="O180" s="638"/>
      <c r="P180" s="638"/>
      <c r="Q180" s="638"/>
      <c r="R180" s="638"/>
      <c r="S180" s="638"/>
      <c r="T180" s="638"/>
      <c r="U180" s="638"/>
      <c r="V180" s="638"/>
      <c r="W180" s="638"/>
      <c r="X180" s="638"/>
      <c r="Y180" s="638"/>
    </row>
    <row r="181" spans="1:25" s="627" customFormat="1" ht="17.100000000000001" customHeight="1">
      <c r="A181" s="659" t="s">
        <v>689</v>
      </c>
      <c r="B181" s="643">
        <f t="shared" si="16"/>
        <v>1</v>
      </c>
      <c r="C181" s="643">
        <f t="shared" si="16"/>
        <v>2296.87</v>
      </c>
      <c r="D181" s="643">
        <f t="shared" si="16"/>
        <v>2296.87</v>
      </c>
      <c r="E181" s="642">
        <f t="shared" si="16"/>
        <v>0</v>
      </c>
      <c r="F181" s="643">
        <v>1</v>
      </c>
      <c r="G181" s="643">
        <v>2296.87</v>
      </c>
      <c r="H181" s="643">
        <v>2296.87</v>
      </c>
      <c r="I181" s="642">
        <v>0</v>
      </c>
      <c r="J181" s="643">
        <v>0</v>
      </c>
      <c r="K181" s="643">
        <v>0</v>
      </c>
      <c r="L181" s="643">
        <v>0</v>
      </c>
      <c r="M181" s="644">
        <v>0</v>
      </c>
      <c r="N181" s="638"/>
      <c r="O181" s="638"/>
      <c r="P181" s="638"/>
      <c r="Q181" s="638"/>
      <c r="R181" s="638"/>
      <c r="S181" s="638"/>
      <c r="T181" s="638"/>
      <c r="U181" s="638"/>
      <c r="V181" s="638"/>
      <c r="W181" s="638"/>
      <c r="X181" s="638"/>
      <c r="Y181" s="638"/>
    </row>
    <row r="182" spans="1:25" s="627" customFormat="1" ht="17.100000000000001" customHeight="1">
      <c r="A182" s="659" t="s">
        <v>690</v>
      </c>
      <c r="B182" s="643">
        <f t="shared" si="16"/>
        <v>1</v>
      </c>
      <c r="C182" s="643">
        <f t="shared" si="16"/>
        <v>1109.27</v>
      </c>
      <c r="D182" s="643">
        <f t="shared" si="16"/>
        <v>1109.27</v>
      </c>
      <c r="E182" s="642">
        <f t="shared" si="16"/>
        <v>1404371410</v>
      </c>
      <c r="F182" s="643">
        <v>1</v>
      </c>
      <c r="G182" s="643">
        <v>1109.27</v>
      </c>
      <c r="H182" s="643">
        <v>1109.27</v>
      </c>
      <c r="I182" s="642">
        <v>1404371410</v>
      </c>
      <c r="J182" s="643">
        <v>0</v>
      </c>
      <c r="K182" s="643">
        <v>0</v>
      </c>
      <c r="L182" s="643">
        <v>0</v>
      </c>
      <c r="M182" s="644">
        <v>0</v>
      </c>
      <c r="N182" s="638"/>
      <c r="O182" s="638"/>
      <c r="P182" s="638"/>
      <c r="Q182" s="638"/>
      <c r="R182" s="638"/>
      <c r="S182" s="638"/>
      <c r="T182" s="638"/>
      <c r="U182" s="638"/>
      <c r="V182" s="638"/>
      <c r="W182" s="638"/>
      <c r="X182" s="638"/>
      <c r="Y182" s="638"/>
    </row>
    <row r="183" spans="1:25" s="627" customFormat="1" ht="17.100000000000001" customHeight="1">
      <c r="A183" s="659" t="s">
        <v>691</v>
      </c>
      <c r="B183" s="643">
        <f t="shared" si="16"/>
        <v>0</v>
      </c>
      <c r="C183" s="643">
        <f t="shared" si="16"/>
        <v>0</v>
      </c>
      <c r="D183" s="643">
        <f t="shared" si="16"/>
        <v>0</v>
      </c>
      <c r="E183" s="642">
        <f t="shared" si="16"/>
        <v>0</v>
      </c>
      <c r="F183" s="643">
        <v>0</v>
      </c>
      <c r="G183" s="643">
        <v>0</v>
      </c>
      <c r="H183" s="643">
        <v>0</v>
      </c>
      <c r="I183" s="642">
        <v>0</v>
      </c>
      <c r="J183" s="643">
        <v>0</v>
      </c>
      <c r="K183" s="643">
        <v>0</v>
      </c>
      <c r="L183" s="643">
        <v>0</v>
      </c>
      <c r="M183" s="644">
        <v>0</v>
      </c>
      <c r="N183" s="638"/>
      <c r="O183" s="638"/>
      <c r="P183" s="638"/>
      <c r="Q183" s="638"/>
      <c r="R183" s="638"/>
      <c r="S183" s="638"/>
      <c r="T183" s="638"/>
      <c r="U183" s="638"/>
      <c r="V183" s="638"/>
      <c r="W183" s="638"/>
      <c r="X183" s="638"/>
      <c r="Y183" s="638"/>
    </row>
    <row r="184" spans="1:25" s="627" customFormat="1" ht="17.100000000000001" customHeight="1">
      <c r="A184" s="659" t="s">
        <v>692</v>
      </c>
      <c r="B184" s="643">
        <f t="shared" si="16"/>
        <v>0</v>
      </c>
      <c r="C184" s="643">
        <f t="shared" si="16"/>
        <v>0</v>
      </c>
      <c r="D184" s="643">
        <f t="shared" si="16"/>
        <v>0</v>
      </c>
      <c r="E184" s="642">
        <f t="shared" si="16"/>
        <v>0</v>
      </c>
      <c r="F184" s="643">
        <v>0</v>
      </c>
      <c r="G184" s="643">
        <v>0</v>
      </c>
      <c r="H184" s="643">
        <v>0</v>
      </c>
      <c r="I184" s="642">
        <v>0</v>
      </c>
      <c r="J184" s="643">
        <v>0</v>
      </c>
      <c r="K184" s="643">
        <v>0</v>
      </c>
      <c r="L184" s="643">
        <v>0</v>
      </c>
      <c r="M184" s="644">
        <v>0</v>
      </c>
      <c r="N184" s="638"/>
      <c r="O184" s="638"/>
      <c r="P184" s="638"/>
      <c r="Q184" s="638"/>
      <c r="R184" s="638"/>
      <c r="S184" s="638"/>
      <c r="T184" s="638"/>
      <c r="U184" s="638"/>
      <c r="V184" s="638"/>
      <c r="W184" s="638"/>
      <c r="X184" s="638"/>
      <c r="Y184" s="638"/>
    </row>
    <row r="185" spans="1:25" s="627" customFormat="1" ht="17.100000000000001" customHeight="1">
      <c r="A185" s="659" t="s">
        <v>693</v>
      </c>
      <c r="B185" s="643">
        <f t="shared" si="16"/>
        <v>0</v>
      </c>
      <c r="C185" s="643">
        <f t="shared" si="16"/>
        <v>0</v>
      </c>
      <c r="D185" s="643">
        <f t="shared" si="16"/>
        <v>0</v>
      </c>
      <c r="E185" s="642">
        <f t="shared" si="16"/>
        <v>0</v>
      </c>
      <c r="F185" s="643">
        <v>0</v>
      </c>
      <c r="G185" s="643">
        <v>0</v>
      </c>
      <c r="H185" s="643">
        <v>0</v>
      </c>
      <c r="I185" s="642">
        <v>0</v>
      </c>
      <c r="J185" s="643">
        <v>0</v>
      </c>
      <c r="K185" s="643">
        <v>0</v>
      </c>
      <c r="L185" s="643">
        <v>0</v>
      </c>
      <c r="M185" s="644">
        <v>0</v>
      </c>
      <c r="N185" s="638"/>
      <c r="O185" s="638"/>
      <c r="P185" s="638"/>
      <c r="Q185" s="638"/>
      <c r="R185" s="638"/>
      <c r="S185" s="638"/>
      <c r="T185" s="638"/>
      <c r="U185" s="638"/>
      <c r="V185" s="638"/>
      <c r="W185" s="638"/>
      <c r="X185" s="638"/>
      <c r="Y185" s="638"/>
    </row>
    <row r="186" spans="1:25" s="627" customFormat="1" ht="17.100000000000001" customHeight="1">
      <c r="A186" s="659" t="s">
        <v>694</v>
      </c>
      <c r="B186" s="643">
        <f t="shared" si="16"/>
        <v>0</v>
      </c>
      <c r="C186" s="643">
        <f t="shared" si="16"/>
        <v>0</v>
      </c>
      <c r="D186" s="643">
        <f t="shared" si="16"/>
        <v>0</v>
      </c>
      <c r="E186" s="642">
        <f t="shared" si="16"/>
        <v>0</v>
      </c>
      <c r="F186" s="643">
        <v>0</v>
      </c>
      <c r="G186" s="643">
        <v>0</v>
      </c>
      <c r="H186" s="643">
        <v>0</v>
      </c>
      <c r="I186" s="642">
        <v>0</v>
      </c>
      <c r="J186" s="643">
        <v>0</v>
      </c>
      <c r="K186" s="643">
        <v>0</v>
      </c>
      <c r="L186" s="643">
        <v>0</v>
      </c>
      <c r="M186" s="644">
        <v>0</v>
      </c>
      <c r="N186" s="638"/>
      <c r="O186" s="638"/>
      <c r="P186" s="638"/>
      <c r="Q186" s="638"/>
      <c r="R186" s="638"/>
      <c r="S186" s="638"/>
      <c r="T186" s="638"/>
      <c r="U186" s="638"/>
      <c r="V186" s="638"/>
      <c r="W186" s="638"/>
      <c r="X186" s="638"/>
      <c r="Y186" s="638"/>
    </row>
    <row r="187" spans="1:25" s="627" customFormat="1" ht="17.100000000000001" customHeight="1">
      <c r="A187" s="659" t="s">
        <v>695</v>
      </c>
      <c r="B187" s="643">
        <f t="shared" si="16"/>
        <v>0</v>
      </c>
      <c r="C187" s="643">
        <f t="shared" si="16"/>
        <v>0</v>
      </c>
      <c r="D187" s="643">
        <f t="shared" si="16"/>
        <v>0</v>
      </c>
      <c r="E187" s="642">
        <f t="shared" si="16"/>
        <v>0</v>
      </c>
      <c r="F187" s="643">
        <v>0</v>
      </c>
      <c r="G187" s="643">
        <v>0</v>
      </c>
      <c r="H187" s="643">
        <v>0</v>
      </c>
      <c r="I187" s="642">
        <v>0</v>
      </c>
      <c r="J187" s="643">
        <v>0</v>
      </c>
      <c r="K187" s="643">
        <v>0</v>
      </c>
      <c r="L187" s="643">
        <v>0</v>
      </c>
      <c r="M187" s="644">
        <v>0</v>
      </c>
      <c r="N187" s="638"/>
      <c r="O187" s="638"/>
      <c r="P187" s="638"/>
      <c r="Q187" s="638"/>
      <c r="R187" s="638"/>
      <c r="S187" s="638"/>
      <c r="T187" s="638"/>
      <c r="U187" s="638"/>
      <c r="V187" s="638"/>
      <c r="W187" s="638"/>
      <c r="X187" s="638"/>
      <c r="Y187" s="638"/>
    </row>
    <row r="188" spans="1:25" s="627" customFormat="1" ht="17.100000000000001" customHeight="1">
      <c r="A188" s="659" t="s">
        <v>696</v>
      </c>
      <c r="B188" s="643">
        <f t="shared" ref="B188:E199" si="17">SUM(F188,J188)</f>
        <v>0</v>
      </c>
      <c r="C188" s="643">
        <f t="shared" si="17"/>
        <v>0</v>
      </c>
      <c r="D188" s="643">
        <f t="shared" si="17"/>
        <v>0</v>
      </c>
      <c r="E188" s="642">
        <f t="shared" si="17"/>
        <v>0</v>
      </c>
      <c r="F188" s="643">
        <v>0</v>
      </c>
      <c r="G188" s="643">
        <v>0</v>
      </c>
      <c r="H188" s="643">
        <v>0</v>
      </c>
      <c r="I188" s="642">
        <v>0</v>
      </c>
      <c r="J188" s="643">
        <v>0</v>
      </c>
      <c r="K188" s="643">
        <v>0</v>
      </c>
      <c r="L188" s="643">
        <v>0</v>
      </c>
      <c r="M188" s="644">
        <v>0</v>
      </c>
      <c r="N188" s="638"/>
      <c r="O188" s="638"/>
      <c r="P188" s="638"/>
      <c r="Q188" s="638"/>
      <c r="R188" s="638"/>
      <c r="S188" s="638"/>
      <c r="T188" s="638"/>
      <c r="U188" s="638"/>
      <c r="V188" s="638"/>
      <c r="W188" s="638"/>
      <c r="X188" s="638"/>
      <c r="Y188" s="638"/>
    </row>
    <row r="189" spans="1:25" s="627" customFormat="1" ht="17.100000000000001" customHeight="1">
      <c r="A189" s="659" t="s">
        <v>697</v>
      </c>
      <c r="B189" s="643">
        <f t="shared" si="17"/>
        <v>0</v>
      </c>
      <c r="C189" s="643">
        <f t="shared" si="17"/>
        <v>0</v>
      </c>
      <c r="D189" s="643">
        <f t="shared" si="17"/>
        <v>0</v>
      </c>
      <c r="E189" s="642">
        <f t="shared" si="17"/>
        <v>0</v>
      </c>
      <c r="F189" s="643">
        <v>0</v>
      </c>
      <c r="G189" s="643">
        <v>0</v>
      </c>
      <c r="H189" s="643">
        <v>0</v>
      </c>
      <c r="I189" s="642">
        <v>0</v>
      </c>
      <c r="J189" s="643">
        <v>0</v>
      </c>
      <c r="K189" s="643">
        <v>0</v>
      </c>
      <c r="L189" s="643">
        <v>0</v>
      </c>
      <c r="M189" s="644">
        <v>0</v>
      </c>
      <c r="N189" s="638"/>
      <c r="O189" s="638"/>
      <c r="P189" s="638"/>
      <c r="Q189" s="638"/>
      <c r="R189" s="638"/>
      <c r="S189" s="638"/>
      <c r="T189" s="638"/>
      <c r="U189" s="638"/>
      <c r="V189" s="638"/>
      <c r="W189" s="638"/>
      <c r="X189" s="638"/>
      <c r="Y189" s="638"/>
    </row>
    <row r="190" spans="1:25" s="627" customFormat="1" ht="17.100000000000001" customHeight="1">
      <c r="A190" s="659" t="s">
        <v>698</v>
      </c>
      <c r="B190" s="643">
        <f t="shared" si="17"/>
        <v>0</v>
      </c>
      <c r="C190" s="643">
        <f t="shared" si="17"/>
        <v>0</v>
      </c>
      <c r="D190" s="643">
        <f t="shared" si="17"/>
        <v>0</v>
      </c>
      <c r="E190" s="642">
        <f t="shared" si="17"/>
        <v>0</v>
      </c>
      <c r="F190" s="643">
        <v>0</v>
      </c>
      <c r="G190" s="643">
        <v>0</v>
      </c>
      <c r="H190" s="643">
        <v>0</v>
      </c>
      <c r="I190" s="642">
        <v>0</v>
      </c>
      <c r="J190" s="643">
        <v>0</v>
      </c>
      <c r="K190" s="643">
        <v>0</v>
      </c>
      <c r="L190" s="643">
        <v>0</v>
      </c>
      <c r="M190" s="644">
        <v>0</v>
      </c>
      <c r="N190" s="638"/>
      <c r="O190" s="638"/>
      <c r="P190" s="638"/>
      <c r="Q190" s="638"/>
      <c r="R190" s="638"/>
      <c r="S190" s="638"/>
      <c r="T190" s="638"/>
      <c r="U190" s="638"/>
      <c r="V190" s="638"/>
      <c r="W190" s="638"/>
      <c r="X190" s="638"/>
      <c r="Y190" s="638"/>
    </row>
    <row r="191" spans="1:25" s="627" customFormat="1" ht="17.100000000000001" customHeight="1">
      <c r="A191" s="659" t="s">
        <v>699</v>
      </c>
      <c r="B191" s="643">
        <f t="shared" si="17"/>
        <v>3</v>
      </c>
      <c r="C191" s="643">
        <f t="shared" si="17"/>
        <v>197.77</v>
      </c>
      <c r="D191" s="643">
        <f t="shared" si="17"/>
        <v>0</v>
      </c>
      <c r="E191" s="642">
        <f t="shared" si="17"/>
        <v>0</v>
      </c>
      <c r="F191" s="643">
        <v>0</v>
      </c>
      <c r="G191" s="643">
        <v>0</v>
      </c>
      <c r="H191" s="643">
        <v>0</v>
      </c>
      <c r="I191" s="642">
        <v>0</v>
      </c>
      <c r="J191" s="643">
        <v>3</v>
      </c>
      <c r="K191" s="643">
        <v>197.77</v>
      </c>
      <c r="L191" s="643">
        <v>0</v>
      </c>
      <c r="M191" s="644">
        <v>0</v>
      </c>
      <c r="N191" s="638"/>
      <c r="O191" s="638"/>
      <c r="P191" s="638"/>
      <c r="Q191" s="638"/>
      <c r="R191" s="638"/>
      <c r="S191" s="638"/>
      <c r="T191" s="638"/>
      <c r="U191" s="638"/>
      <c r="V191" s="638"/>
      <c r="W191" s="638"/>
      <c r="X191" s="638"/>
      <c r="Y191" s="638"/>
    </row>
    <row r="192" spans="1:25" s="627" customFormat="1" ht="17.100000000000001" customHeight="1">
      <c r="A192" s="659" t="s">
        <v>700</v>
      </c>
      <c r="B192" s="643">
        <f t="shared" si="17"/>
        <v>0</v>
      </c>
      <c r="C192" s="643">
        <f t="shared" si="17"/>
        <v>0</v>
      </c>
      <c r="D192" s="643">
        <f t="shared" si="17"/>
        <v>0</v>
      </c>
      <c r="E192" s="642">
        <f t="shared" si="17"/>
        <v>0</v>
      </c>
      <c r="F192" s="643">
        <v>0</v>
      </c>
      <c r="G192" s="643">
        <v>0</v>
      </c>
      <c r="H192" s="643">
        <v>0</v>
      </c>
      <c r="I192" s="642">
        <v>0</v>
      </c>
      <c r="J192" s="643">
        <v>0</v>
      </c>
      <c r="K192" s="643">
        <v>0</v>
      </c>
      <c r="L192" s="643">
        <v>0</v>
      </c>
      <c r="M192" s="644">
        <v>0</v>
      </c>
      <c r="N192" s="638"/>
      <c r="O192" s="638"/>
      <c r="P192" s="638"/>
      <c r="Q192" s="638"/>
      <c r="R192" s="638"/>
      <c r="S192" s="638"/>
      <c r="T192" s="638"/>
      <c r="U192" s="638"/>
      <c r="V192" s="638"/>
      <c r="W192" s="638"/>
      <c r="X192" s="638"/>
      <c r="Y192" s="638"/>
    </row>
    <row r="193" spans="1:25" s="627" customFormat="1" ht="17.100000000000001" customHeight="1">
      <c r="A193" s="659" t="s">
        <v>701</v>
      </c>
      <c r="B193" s="643">
        <f t="shared" si="17"/>
        <v>1</v>
      </c>
      <c r="C193" s="643">
        <f t="shared" si="17"/>
        <v>111.95</v>
      </c>
      <c r="D193" s="643">
        <f t="shared" si="17"/>
        <v>0</v>
      </c>
      <c r="E193" s="642">
        <f t="shared" si="17"/>
        <v>0</v>
      </c>
      <c r="F193" s="643">
        <v>0</v>
      </c>
      <c r="G193" s="643">
        <v>0</v>
      </c>
      <c r="H193" s="643">
        <v>0</v>
      </c>
      <c r="I193" s="642">
        <v>0</v>
      </c>
      <c r="J193" s="643">
        <v>1</v>
      </c>
      <c r="K193" s="643">
        <v>111.95</v>
      </c>
      <c r="L193" s="643">
        <v>0</v>
      </c>
      <c r="M193" s="644">
        <v>0</v>
      </c>
      <c r="N193" s="638"/>
      <c r="O193" s="638"/>
      <c r="P193" s="638"/>
      <c r="Q193" s="638"/>
      <c r="R193" s="638"/>
      <c r="S193" s="638"/>
      <c r="T193" s="638"/>
      <c r="U193" s="638"/>
      <c r="V193" s="638"/>
      <c r="W193" s="638"/>
      <c r="X193" s="638"/>
      <c r="Y193" s="638"/>
    </row>
    <row r="194" spans="1:25" s="627" customFormat="1" ht="17.100000000000001" customHeight="1">
      <c r="A194" s="659" t="s">
        <v>702</v>
      </c>
      <c r="B194" s="643">
        <f t="shared" si="17"/>
        <v>0</v>
      </c>
      <c r="C194" s="643">
        <f t="shared" si="17"/>
        <v>0</v>
      </c>
      <c r="D194" s="643">
        <f t="shared" si="17"/>
        <v>0</v>
      </c>
      <c r="E194" s="642">
        <f t="shared" si="17"/>
        <v>0</v>
      </c>
      <c r="F194" s="643">
        <v>0</v>
      </c>
      <c r="G194" s="643">
        <v>0</v>
      </c>
      <c r="H194" s="643">
        <v>0</v>
      </c>
      <c r="I194" s="642">
        <v>0</v>
      </c>
      <c r="J194" s="643">
        <v>0</v>
      </c>
      <c r="K194" s="643">
        <v>0</v>
      </c>
      <c r="L194" s="643">
        <v>0</v>
      </c>
      <c r="M194" s="644">
        <v>0</v>
      </c>
      <c r="N194" s="638"/>
      <c r="O194" s="638"/>
      <c r="P194" s="638"/>
      <c r="Q194" s="638"/>
      <c r="R194" s="638"/>
      <c r="S194" s="638"/>
      <c r="T194" s="638"/>
      <c r="U194" s="638"/>
      <c r="V194" s="638"/>
      <c r="W194" s="638"/>
      <c r="X194" s="638"/>
      <c r="Y194" s="638"/>
    </row>
    <row r="195" spans="1:25" s="627" customFormat="1" ht="17.100000000000001" customHeight="1">
      <c r="A195" s="659" t="s">
        <v>703</v>
      </c>
      <c r="B195" s="643">
        <f t="shared" si="17"/>
        <v>2</v>
      </c>
      <c r="C195" s="643">
        <f t="shared" si="17"/>
        <v>4835.34</v>
      </c>
      <c r="D195" s="643">
        <f t="shared" si="17"/>
        <v>0</v>
      </c>
      <c r="E195" s="642">
        <f t="shared" si="17"/>
        <v>0</v>
      </c>
      <c r="F195" s="643">
        <v>0</v>
      </c>
      <c r="G195" s="643">
        <v>0</v>
      </c>
      <c r="H195" s="643">
        <v>0</v>
      </c>
      <c r="I195" s="642">
        <v>0</v>
      </c>
      <c r="J195" s="643">
        <v>2</v>
      </c>
      <c r="K195" s="643">
        <v>4835.34</v>
      </c>
      <c r="L195" s="643">
        <v>0</v>
      </c>
      <c r="M195" s="644">
        <v>0</v>
      </c>
      <c r="N195" s="638"/>
      <c r="O195" s="638"/>
      <c r="P195" s="638"/>
      <c r="Q195" s="638"/>
      <c r="R195" s="638"/>
      <c r="S195" s="638"/>
      <c r="T195" s="638"/>
      <c r="U195" s="638"/>
      <c r="V195" s="638"/>
      <c r="W195" s="638"/>
      <c r="X195" s="638"/>
      <c r="Y195" s="638"/>
    </row>
    <row r="196" spans="1:25" s="627" customFormat="1" ht="17.100000000000001" customHeight="1">
      <c r="A196" s="659" t="s">
        <v>704</v>
      </c>
      <c r="B196" s="643">
        <f t="shared" si="17"/>
        <v>10</v>
      </c>
      <c r="C196" s="643">
        <f t="shared" si="17"/>
        <v>9536.73</v>
      </c>
      <c r="D196" s="643">
        <f t="shared" si="17"/>
        <v>7209.9733799999995</v>
      </c>
      <c r="E196" s="642">
        <f t="shared" si="17"/>
        <v>4988585000</v>
      </c>
      <c r="F196" s="643">
        <v>4</v>
      </c>
      <c r="G196" s="643">
        <v>2138</v>
      </c>
      <c r="H196" s="643">
        <v>2295.4699999999998</v>
      </c>
      <c r="I196" s="642">
        <v>709929850</v>
      </c>
      <c r="J196" s="643">
        <v>6</v>
      </c>
      <c r="K196" s="643">
        <v>7398.73</v>
      </c>
      <c r="L196" s="643">
        <v>4914.5033800000001</v>
      </c>
      <c r="M196" s="644">
        <v>4278655150</v>
      </c>
      <c r="N196" s="638"/>
      <c r="O196" s="638"/>
      <c r="P196" s="638"/>
      <c r="Q196" s="638"/>
      <c r="R196" s="638"/>
      <c r="S196" s="638"/>
      <c r="T196" s="638"/>
      <c r="U196" s="638"/>
      <c r="V196" s="638"/>
      <c r="W196" s="638"/>
      <c r="X196" s="638"/>
      <c r="Y196" s="638"/>
    </row>
    <row r="197" spans="1:25" s="627" customFormat="1" ht="17.100000000000001" customHeight="1">
      <c r="A197" s="659" t="s">
        <v>705</v>
      </c>
      <c r="B197" s="643">
        <f t="shared" si="17"/>
        <v>10</v>
      </c>
      <c r="C197" s="643">
        <f t="shared" si="17"/>
        <v>116318.70999999999</v>
      </c>
      <c r="D197" s="643">
        <f t="shared" si="17"/>
        <v>89019</v>
      </c>
      <c r="E197" s="642">
        <f t="shared" si="17"/>
        <v>5263399330</v>
      </c>
      <c r="F197" s="643">
        <v>3</v>
      </c>
      <c r="G197" s="643">
        <v>27740.2</v>
      </c>
      <c r="H197" s="643">
        <v>27761.49</v>
      </c>
      <c r="I197" s="642">
        <v>2742468700</v>
      </c>
      <c r="J197" s="643">
        <v>7</v>
      </c>
      <c r="K197" s="643">
        <v>88578.51</v>
      </c>
      <c r="L197" s="643">
        <v>61257.51</v>
      </c>
      <c r="M197" s="644">
        <v>2520930630</v>
      </c>
      <c r="N197" s="638"/>
      <c r="O197" s="638"/>
      <c r="P197" s="638"/>
      <c r="Q197" s="638"/>
      <c r="R197" s="638"/>
      <c r="S197" s="638"/>
      <c r="T197" s="638"/>
      <c r="U197" s="638"/>
      <c r="V197" s="638"/>
      <c r="W197" s="638"/>
      <c r="X197" s="638"/>
      <c r="Y197" s="638"/>
    </row>
    <row r="198" spans="1:25" s="627" customFormat="1" ht="17.100000000000001" customHeight="1">
      <c r="A198" s="659" t="s">
        <v>706</v>
      </c>
      <c r="B198" s="643">
        <f t="shared" si="17"/>
        <v>1</v>
      </c>
      <c r="C198" s="643">
        <f t="shared" si="17"/>
        <v>1604.97</v>
      </c>
      <c r="D198" s="643">
        <f t="shared" si="17"/>
        <v>0</v>
      </c>
      <c r="E198" s="642">
        <f t="shared" si="17"/>
        <v>0</v>
      </c>
      <c r="F198" s="643">
        <v>1</v>
      </c>
      <c r="G198" s="643">
        <v>1604.97</v>
      </c>
      <c r="H198" s="643">
        <v>0</v>
      </c>
      <c r="I198" s="642">
        <v>0</v>
      </c>
      <c r="J198" s="643">
        <v>0</v>
      </c>
      <c r="K198" s="643">
        <v>0</v>
      </c>
      <c r="L198" s="643">
        <v>0</v>
      </c>
      <c r="M198" s="644">
        <v>0</v>
      </c>
      <c r="N198" s="638"/>
      <c r="O198" s="638"/>
      <c r="P198" s="638"/>
      <c r="Q198" s="638"/>
      <c r="R198" s="638"/>
      <c r="S198" s="638"/>
      <c r="T198" s="638"/>
      <c r="U198" s="638"/>
      <c r="V198" s="638"/>
      <c r="W198" s="638"/>
      <c r="X198" s="638"/>
      <c r="Y198" s="638"/>
    </row>
    <row r="199" spans="1:25" s="627" customFormat="1" ht="17.100000000000001" customHeight="1" thickBot="1">
      <c r="A199" s="660" t="s">
        <v>707</v>
      </c>
      <c r="B199" s="649">
        <f t="shared" si="17"/>
        <v>14</v>
      </c>
      <c r="C199" s="649">
        <f t="shared" si="17"/>
        <v>80879.87</v>
      </c>
      <c r="D199" s="649">
        <f t="shared" si="17"/>
        <v>10029.83</v>
      </c>
      <c r="E199" s="648">
        <f t="shared" si="17"/>
        <v>0</v>
      </c>
      <c r="F199" s="649">
        <v>2</v>
      </c>
      <c r="G199" s="649">
        <v>80160.53</v>
      </c>
      <c r="H199" s="649">
        <v>10029.83</v>
      </c>
      <c r="I199" s="648">
        <v>0</v>
      </c>
      <c r="J199" s="649">
        <v>12</v>
      </c>
      <c r="K199" s="649">
        <v>719.34</v>
      </c>
      <c r="L199" s="649">
        <v>0</v>
      </c>
      <c r="M199" s="650">
        <v>0</v>
      </c>
      <c r="N199" s="638"/>
      <c r="O199" s="638"/>
      <c r="P199" s="638"/>
      <c r="Q199" s="638"/>
      <c r="R199" s="638"/>
      <c r="S199" s="638"/>
      <c r="T199" s="638"/>
      <c r="U199" s="638"/>
      <c r="V199" s="638"/>
      <c r="W199" s="638"/>
      <c r="X199" s="638"/>
      <c r="Y199" s="638"/>
    </row>
    <row r="200" spans="1:25" s="627" customFormat="1" ht="18" customHeight="1">
      <c r="A200" s="661"/>
      <c r="B200" s="666"/>
      <c r="C200" s="666"/>
      <c r="D200" s="666"/>
      <c r="E200" s="667"/>
      <c r="F200" s="668"/>
      <c r="G200" s="668"/>
      <c r="H200" s="668"/>
      <c r="I200" s="669"/>
      <c r="J200" s="668"/>
      <c r="K200" s="668"/>
      <c r="L200" s="668"/>
      <c r="M200" s="669"/>
    </row>
    <row r="201" spans="1:25" s="627" customFormat="1" ht="18" customHeight="1" thickBot="1">
      <c r="A201" s="665" t="s">
        <v>712</v>
      </c>
      <c r="B201" s="655"/>
      <c r="C201" s="655"/>
      <c r="D201" s="655"/>
      <c r="E201" s="654"/>
      <c r="F201" s="655"/>
      <c r="G201" s="655"/>
      <c r="H201" s="655"/>
      <c r="I201" s="654"/>
      <c r="J201" s="655"/>
      <c r="K201" s="655"/>
      <c r="L201" s="655"/>
      <c r="M201" s="654"/>
    </row>
    <row r="202" spans="1:25" s="628" customFormat="1" ht="18" customHeight="1">
      <c r="A202" s="830" t="s">
        <v>10</v>
      </c>
      <c r="B202" s="832" t="s">
        <v>668</v>
      </c>
      <c r="C202" s="832"/>
      <c r="D202" s="832"/>
      <c r="E202" s="832"/>
      <c r="F202" s="832" t="s">
        <v>669</v>
      </c>
      <c r="G202" s="832"/>
      <c r="H202" s="832"/>
      <c r="I202" s="832"/>
      <c r="J202" s="832" t="s">
        <v>670</v>
      </c>
      <c r="K202" s="832"/>
      <c r="L202" s="832"/>
      <c r="M202" s="833"/>
    </row>
    <row r="203" spans="1:25" s="631" customFormat="1" ht="50.1" customHeight="1" thickBot="1">
      <c r="A203" s="831"/>
      <c r="B203" s="630" t="s">
        <v>671</v>
      </c>
      <c r="C203" s="630" t="s">
        <v>672</v>
      </c>
      <c r="D203" s="630" t="s">
        <v>673</v>
      </c>
      <c r="E203" s="590" t="s">
        <v>674</v>
      </c>
      <c r="F203" s="630" t="s">
        <v>671</v>
      </c>
      <c r="G203" s="630" t="s">
        <v>672</v>
      </c>
      <c r="H203" s="630" t="s">
        <v>673</v>
      </c>
      <c r="I203" s="590" t="s">
        <v>674</v>
      </c>
      <c r="J203" s="630" t="s">
        <v>675</v>
      </c>
      <c r="K203" s="630" t="s">
        <v>672</v>
      </c>
      <c r="L203" s="630" t="s">
        <v>676</v>
      </c>
      <c r="M203" s="592" t="s">
        <v>677</v>
      </c>
    </row>
    <row r="204" spans="1:25" s="627" customFormat="1" ht="17.100000000000001" customHeight="1" thickBot="1">
      <c r="A204" s="657" t="s">
        <v>668</v>
      </c>
      <c r="B204" s="636">
        <f t="shared" ref="B204:M204" si="18">SUM(B205:B232)</f>
        <v>361</v>
      </c>
      <c r="C204" s="636">
        <f t="shared" si="18"/>
        <v>1939608.62</v>
      </c>
      <c r="D204" s="636">
        <f t="shared" si="18"/>
        <v>1360915.0969999998</v>
      </c>
      <c r="E204" s="635">
        <f t="shared" si="18"/>
        <v>380640294651</v>
      </c>
      <c r="F204" s="636">
        <f t="shared" si="18"/>
        <v>316</v>
      </c>
      <c r="G204" s="636">
        <f t="shared" si="18"/>
        <v>1648423.48</v>
      </c>
      <c r="H204" s="636">
        <f t="shared" si="18"/>
        <v>1078452.4469999999</v>
      </c>
      <c r="I204" s="635">
        <f t="shared" si="18"/>
        <v>325520959241</v>
      </c>
      <c r="J204" s="636">
        <f t="shared" si="18"/>
        <v>45</v>
      </c>
      <c r="K204" s="636">
        <f t="shared" si="18"/>
        <v>291185.13999999996</v>
      </c>
      <c r="L204" s="636">
        <f t="shared" si="18"/>
        <v>282462.65000000002</v>
      </c>
      <c r="M204" s="637">
        <f t="shared" si="18"/>
        <v>55119335410</v>
      </c>
      <c r="N204" s="638"/>
      <c r="O204" s="638"/>
      <c r="P204" s="638"/>
      <c r="Q204" s="638"/>
      <c r="R204" s="638"/>
      <c r="S204" s="638"/>
      <c r="T204" s="638"/>
      <c r="U204" s="638"/>
      <c r="V204" s="638"/>
      <c r="W204" s="638"/>
      <c r="X204" s="638"/>
      <c r="Y204" s="638"/>
    </row>
    <row r="205" spans="1:25" s="627" customFormat="1" ht="17.100000000000001" customHeight="1" thickTop="1">
      <c r="A205" s="658" t="s">
        <v>680</v>
      </c>
      <c r="B205" s="643">
        <f t="shared" ref="B205:E220" si="19">SUM(F205,J205)</f>
        <v>6</v>
      </c>
      <c r="C205" s="643">
        <f t="shared" si="19"/>
        <v>5063.0200000000004</v>
      </c>
      <c r="D205" s="643">
        <f t="shared" si="19"/>
        <v>4364.6000000000004</v>
      </c>
      <c r="E205" s="642">
        <f t="shared" si="19"/>
        <v>78592000</v>
      </c>
      <c r="F205" s="643">
        <v>5</v>
      </c>
      <c r="G205" s="643">
        <v>5001.13</v>
      </c>
      <c r="H205" s="643">
        <v>4364.6000000000004</v>
      </c>
      <c r="I205" s="642">
        <v>78592000</v>
      </c>
      <c r="J205" s="643">
        <v>1</v>
      </c>
      <c r="K205" s="643">
        <v>61.89</v>
      </c>
      <c r="L205" s="643">
        <v>0</v>
      </c>
      <c r="M205" s="644">
        <v>0</v>
      </c>
      <c r="N205" s="638"/>
      <c r="O205" s="638"/>
      <c r="P205" s="638"/>
      <c r="Q205" s="638"/>
      <c r="R205" s="638"/>
      <c r="S205" s="638"/>
      <c r="T205" s="638"/>
      <c r="U205" s="638"/>
      <c r="V205" s="638"/>
      <c r="W205" s="638"/>
      <c r="X205" s="638"/>
      <c r="Y205" s="638"/>
    </row>
    <row r="206" spans="1:25" s="627" customFormat="1" ht="17.100000000000001" customHeight="1">
      <c r="A206" s="659" t="s">
        <v>681</v>
      </c>
      <c r="B206" s="643">
        <f t="shared" si="19"/>
        <v>0</v>
      </c>
      <c r="C206" s="643">
        <f t="shared" si="19"/>
        <v>0</v>
      </c>
      <c r="D206" s="643">
        <f t="shared" si="19"/>
        <v>0</v>
      </c>
      <c r="E206" s="642">
        <f t="shared" si="19"/>
        <v>0</v>
      </c>
      <c r="F206" s="643">
        <v>0</v>
      </c>
      <c r="G206" s="643">
        <v>0</v>
      </c>
      <c r="H206" s="643">
        <v>0</v>
      </c>
      <c r="I206" s="642">
        <v>0</v>
      </c>
      <c r="J206" s="643">
        <v>0</v>
      </c>
      <c r="K206" s="643">
        <v>0</v>
      </c>
      <c r="L206" s="643">
        <v>0</v>
      </c>
      <c r="M206" s="644">
        <v>0</v>
      </c>
      <c r="N206" s="638"/>
      <c r="O206" s="638"/>
      <c r="P206" s="638"/>
      <c r="Q206" s="638"/>
      <c r="R206" s="638"/>
      <c r="S206" s="638"/>
      <c r="T206" s="638"/>
      <c r="U206" s="638"/>
      <c r="V206" s="638"/>
      <c r="W206" s="638"/>
      <c r="X206" s="638"/>
      <c r="Y206" s="638"/>
    </row>
    <row r="207" spans="1:25" s="627" customFormat="1" ht="17.100000000000001" customHeight="1">
      <c r="A207" s="659" t="s">
        <v>682</v>
      </c>
      <c r="B207" s="643">
        <f t="shared" si="19"/>
        <v>71</v>
      </c>
      <c r="C207" s="643">
        <f t="shared" si="19"/>
        <v>69682.17</v>
      </c>
      <c r="D207" s="643">
        <f t="shared" si="19"/>
        <v>54233.009999999995</v>
      </c>
      <c r="E207" s="642">
        <f t="shared" si="19"/>
        <v>27887533542</v>
      </c>
      <c r="F207" s="643">
        <v>68</v>
      </c>
      <c r="G207" s="643">
        <v>68611.28</v>
      </c>
      <c r="H207" s="643">
        <v>53243.49</v>
      </c>
      <c r="I207" s="642">
        <v>27069051200</v>
      </c>
      <c r="J207" s="643">
        <v>3</v>
      </c>
      <c r="K207" s="643">
        <v>1070.8900000000001</v>
      </c>
      <c r="L207" s="643">
        <v>989.52</v>
      </c>
      <c r="M207" s="644">
        <v>818482342</v>
      </c>
      <c r="N207" s="638"/>
      <c r="O207" s="638"/>
      <c r="P207" s="638"/>
      <c r="Q207" s="638"/>
      <c r="R207" s="638"/>
      <c r="S207" s="638"/>
      <c r="T207" s="638"/>
      <c r="U207" s="638"/>
      <c r="V207" s="638"/>
      <c r="W207" s="638"/>
      <c r="X207" s="638"/>
      <c r="Y207" s="638"/>
    </row>
    <row r="208" spans="1:25" s="627" customFormat="1" ht="17.100000000000001" customHeight="1">
      <c r="A208" s="659" t="s">
        <v>683</v>
      </c>
      <c r="B208" s="643">
        <f t="shared" si="19"/>
        <v>24</v>
      </c>
      <c r="C208" s="643">
        <f t="shared" si="19"/>
        <v>83938.49</v>
      </c>
      <c r="D208" s="643">
        <f t="shared" si="19"/>
        <v>23724.695</v>
      </c>
      <c r="E208" s="642">
        <f t="shared" si="19"/>
        <v>9279360273</v>
      </c>
      <c r="F208" s="643">
        <v>23</v>
      </c>
      <c r="G208" s="643">
        <v>83313.94</v>
      </c>
      <c r="H208" s="643">
        <v>23134.695</v>
      </c>
      <c r="I208" s="642">
        <v>8707554212</v>
      </c>
      <c r="J208" s="643">
        <v>1</v>
      </c>
      <c r="K208" s="643">
        <v>624.54999999999995</v>
      </c>
      <c r="L208" s="643">
        <v>590</v>
      </c>
      <c r="M208" s="644">
        <v>571806061</v>
      </c>
      <c r="N208" s="638"/>
      <c r="O208" s="638"/>
      <c r="P208" s="638"/>
      <c r="Q208" s="638"/>
      <c r="R208" s="638"/>
      <c r="S208" s="638"/>
      <c r="T208" s="638"/>
      <c r="U208" s="638"/>
      <c r="V208" s="638"/>
      <c r="W208" s="638"/>
      <c r="X208" s="638"/>
      <c r="Y208" s="638"/>
    </row>
    <row r="209" spans="1:25" s="627" customFormat="1" ht="17.100000000000001" customHeight="1">
      <c r="A209" s="659" t="s">
        <v>684</v>
      </c>
      <c r="B209" s="643">
        <f t="shared" si="19"/>
        <v>107</v>
      </c>
      <c r="C209" s="643">
        <f t="shared" si="19"/>
        <v>146409.41</v>
      </c>
      <c r="D209" s="643">
        <f t="shared" si="19"/>
        <v>99427.013399999996</v>
      </c>
      <c r="E209" s="642">
        <f t="shared" si="19"/>
        <v>35714768133</v>
      </c>
      <c r="F209" s="643">
        <v>102</v>
      </c>
      <c r="G209" s="643">
        <v>141634.63</v>
      </c>
      <c r="H209" s="643">
        <v>97608.223400000003</v>
      </c>
      <c r="I209" s="642">
        <v>34112068326</v>
      </c>
      <c r="J209" s="643">
        <v>5</v>
      </c>
      <c r="K209" s="643">
        <v>4774.78</v>
      </c>
      <c r="L209" s="643">
        <v>1818.79</v>
      </c>
      <c r="M209" s="644">
        <v>1602699807</v>
      </c>
      <c r="N209" s="638"/>
      <c r="O209" s="638"/>
      <c r="P209" s="638"/>
      <c r="Q209" s="638"/>
      <c r="R209" s="638"/>
      <c r="S209" s="638"/>
      <c r="T209" s="638"/>
      <c r="U209" s="638"/>
      <c r="V209" s="638"/>
      <c r="W209" s="638"/>
      <c r="X209" s="638"/>
      <c r="Y209" s="638"/>
    </row>
    <row r="210" spans="1:25" s="627" customFormat="1" ht="17.100000000000001" customHeight="1">
      <c r="A210" s="659" t="s">
        <v>685</v>
      </c>
      <c r="B210" s="643">
        <f t="shared" si="19"/>
        <v>0</v>
      </c>
      <c r="C210" s="643">
        <f t="shared" si="19"/>
        <v>0</v>
      </c>
      <c r="D210" s="643">
        <f t="shared" si="19"/>
        <v>0</v>
      </c>
      <c r="E210" s="642">
        <f t="shared" si="19"/>
        <v>0</v>
      </c>
      <c r="F210" s="643">
        <v>0</v>
      </c>
      <c r="G210" s="643">
        <v>0</v>
      </c>
      <c r="H210" s="643">
        <v>0</v>
      </c>
      <c r="I210" s="642">
        <v>0</v>
      </c>
      <c r="J210" s="643">
        <v>0</v>
      </c>
      <c r="K210" s="643">
        <v>0</v>
      </c>
      <c r="L210" s="643">
        <v>0</v>
      </c>
      <c r="M210" s="644">
        <v>0</v>
      </c>
      <c r="N210" s="638"/>
      <c r="O210" s="638"/>
      <c r="P210" s="638"/>
      <c r="Q210" s="638"/>
      <c r="R210" s="638"/>
      <c r="S210" s="638"/>
      <c r="T210" s="638"/>
      <c r="U210" s="638"/>
      <c r="V210" s="638"/>
      <c r="W210" s="638"/>
      <c r="X210" s="638"/>
      <c r="Y210" s="638"/>
    </row>
    <row r="211" spans="1:25" s="627" customFormat="1" ht="17.100000000000001" customHeight="1">
      <c r="A211" s="659" t="s">
        <v>686</v>
      </c>
      <c r="B211" s="643">
        <f t="shared" si="19"/>
        <v>9</v>
      </c>
      <c r="C211" s="643">
        <f t="shared" si="19"/>
        <v>38172.400000000001</v>
      </c>
      <c r="D211" s="643">
        <f t="shared" si="19"/>
        <v>7286.2449999999999</v>
      </c>
      <c r="E211" s="642">
        <f t="shared" si="19"/>
        <v>687307650</v>
      </c>
      <c r="F211" s="643">
        <v>8</v>
      </c>
      <c r="G211" s="643">
        <v>34386.76</v>
      </c>
      <c r="H211" s="643">
        <v>7286.2449999999999</v>
      </c>
      <c r="I211" s="642">
        <v>687307650</v>
      </c>
      <c r="J211" s="643">
        <v>1</v>
      </c>
      <c r="K211" s="643">
        <v>3785.64</v>
      </c>
      <c r="L211" s="643">
        <v>0</v>
      </c>
      <c r="M211" s="644">
        <v>0</v>
      </c>
      <c r="N211" s="638"/>
      <c r="O211" s="638"/>
      <c r="P211" s="638"/>
      <c r="Q211" s="638"/>
      <c r="R211" s="638"/>
      <c r="S211" s="638"/>
      <c r="T211" s="638"/>
      <c r="U211" s="638"/>
      <c r="V211" s="638"/>
      <c r="W211" s="638"/>
      <c r="X211" s="638"/>
      <c r="Y211" s="638"/>
    </row>
    <row r="212" spans="1:25" s="627" customFormat="1" ht="17.100000000000001" customHeight="1">
      <c r="A212" s="659" t="s">
        <v>687</v>
      </c>
      <c r="B212" s="643">
        <f t="shared" si="19"/>
        <v>12</v>
      </c>
      <c r="C212" s="643">
        <f t="shared" si="19"/>
        <v>22501.43</v>
      </c>
      <c r="D212" s="643">
        <f t="shared" si="19"/>
        <v>7922.1239999999998</v>
      </c>
      <c r="E212" s="642">
        <f t="shared" si="19"/>
        <v>542053500</v>
      </c>
      <c r="F212" s="643">
        <v>11</v>
      </c>
      <c r="G212" s="643">
        <v>22477.33</v>
      </c>
      <c r="H212" s="643">
        <v>7922.1239999999998</v>
      </c>
      <c r="I212" s="642">
        <v>542053500</v>
      </c>
      <c r="J212" s="643">
        <v>1</v>
      </c>
      <c r="K212" s="643">
        <v>24.1</v>
      </c>
      <c r="L212" s="643">
        <v>0</v>
      </c>
      <c r="M212" s="644">
        <v>0</v>
      </c>
      <c r="N212" s="638"/>
      <c r="O212" s="638"/>
      <c r="P212" s="638"/>
      <c r="Q212" s="638"/>
      <c r="R212" s="638"/>
      <c r="S212" s="638"/>
      <c r="T212" s="638"/>
      <c r="U212" s="638"/>
      <c r="V212" s="638"/>
      <c r="W212" s="638"/>
      <c r="X212" s="638"/>
      <c r="Y212" s="638"/>
    </row>
    <row r="213" spans="1:25" s="627" customFormat="1" ht="17.100000000000001" customHeight="1">
      <c r="A213" s="659" t="s">
        <v>688</v>
      </c>
      <c r="B213" s="643">
        <f t="shared" si="19"/>
        <v>5</v>
      </c>
      <c r="C213" s="643">
        <f t="shared" si="19"/>
        <v>378695.9</v>
      </c>
      <c r="D213" s="643">
        <f t="shared" si="19"/>
        <v>271395.38</v>
      </c>
      <c r="E213" s="642">
        <f t="shared" si="19"/>
        <v>0</v>
      </c>
      <c r="F213" s="643">
        <v>5</v>
      </c>
      <c r="G213" s="643">
        <v>378695.9</v>
      </c>
      <c r="H213" s="643">
        <v>271395.38</v>
      </c>
      <c r="I213" s="642">
        <v>0</v>
      </c>
      <c r="J213" s="643">
        <v>0</v>
      </c>
      <c r="K213" s="643">
        <v>0</v>
      </c>
      <c r="L213" s="643">
        <v>0</v>
      </c>
      <c r="M213" s="644">
        <v>0</v>
      </c>
      <c r="N213" s="638"/>
      <c r="O213" s="638"/>
      <c r="P213" s="638"/>
      <c r="Q213" s="638"/>
      <c r="R213" s="638"/>
      <c r="S213" s="638"/>
      <c r="T213" s="638"/>
      <c r="U213" s="638"/>
      <c r="V213" s="638"/>
      <c r="W213" s="638"/>
      <c r="X213" s="638"/>
      <c r="Y213" s="638"/>
    </row>
    <row r="214" spans="1:25" s="627" customFormat="1" ht="17.100000000000001" customHeight="1">
      <c r="A214" s="659" t="s">
        <v>689</v>
      </c>
      <c r="B214" s="643">
        <f t="shared" si="19"/>
        <v>7</v>
      </c>
      <c r="C214" s="643">
        <f t="shared" si="19"/>
        <v>10685.380000000001</v>
      </c>
      <c r="D214" s="643">
        <f t="shared" si="19"/>
        <v>9100.2800000000007</v>
      </c>
      <c r="E214" s="642">
        <f t="shared" si="19"/>
        <v>40703180</v>
      </c>
      <c r="F214" s="643">
        <v>6</v>
      </c>
      <c r="G214" s="643">
        <v>9828.0300000000007</v>
      </c>
      <c r="H214" s="643">
        <v>9100.2800000000007</v>
      </c>
      <c r="I214" s="642">
        <v>40703180</v>
      </c>
      <c r="J214" s="643">
        <v>1</v>
      </c>
      <c r="K214" s="643">
        <v>857.35</v>
      </c>
      <c r="L214" s="643">
        <v>0</v>
      </c>
      <c r="M214" s="644">
        <v>0</v>
      </c>
      <c r="N214" s="638"/>
      <c r="O214" s="638"/>
      <c r="P214" s="638"/>
      <c r="Q214" s="638"/>
      <c r="R214" s="638"/>
      <c r="S214" s="638"/>
      <c r="T214" s="638"/>
      <c r="U214" s="638"/>
      <c r="V214" s="638"/>
      <c r="W214" s="638"/>
      <c r="X214" s="638"/>
      <c r="Y214" s="638"/>
    </row>
    <row r="215" spans="1:25" s="627" customFormat="1" ht="17.100000000000001" customHeight="1">
      <c r="A215" s="659" t="s">
        <v>690</v>
      </c>
      <c r="B215" s="643">
        <f t="shared" si="19"/>
        <v>0</v>
      </c>
      <c r="C215" s="643">
        <f t="shared" si="19"/>
        <v>0</v>
      </c>
      <c r="D215" s="643">
        <f t="shared" si="19"/>
        <v>0</v>
      </c>
      <c r="E215" s="642">
        <f t="shared" si="19"/>
        <v>0</v>
      </c>
      <c r="F215" s="643">
        <v>0</v>
      </c>
      <c r="G215" s="643">
        <v>0</v>
      </c>
      <c r="H215" s="643">
        <v>0</v>
      </c>
      <c r="I215" s="642">
        <v>0</v>
      </c>
      <c r="J215" s="643">
        <v>0</v>
      </c>
      <c r="K215" s="643">
        <v>0</v>
      </c>
      <c r="L215" s="643">
        <v>0</v>
      </c>
      <c r="M215" s="644">
        <v>0</v>
      </c>
      <c r="N215" s="638"/>
      <c r="O215" s="638"/>
      <c r="P215" s="638"/>
      <c r="Q215" s="638"/>
      <c r="R215" s="638"/>
      <c r="S215" s="638"/>
      <c r="T215" s="638"/>
      <c r="U215" s="638"/>
      <c r="V215" s="638"/>
      <c r="W215" s="638"/>
      <c r="X215" s="638"/>
      <c r="Y215" s="638"/>
    </row>
    <row r="216" spans="1:25" s="627" customFormat="1" ht="17.100000000000001" customHeight="1">
      <c r="A216" s="659" t="s">
        <v>691</v>
      </c>
      <c r="B216" s="643">
        <f t="shared" si="19"/>
        <v>0</v>
      </c>
      <c r="C216" s="643">
        <f t="shared" si="19"/>
        <v>0</v>
      </c>
      <c r="D216" s="643">
        <f t="shared" si="19"/>
        <v>0</v>
      </c>
      <c r="E216" s="642">
        <f t="shared" si="19"/>
        <v>0</v>
      </c>
      <c r="F216" s="643">
        <v>0</v>
      </c>
      <c r="G216" s="643">
        <v>0</v>
      </c>
      <c r="H216" s="643">
        <v>0</v>
      </c>
      <c r="I216" s="642">
        <v>0</v>
      </c>
      <c r="J216" s="643">
        <v>0</v>
      </c>
      <c r="K216" s="643">
        <v>0</v>
      </c>
      <c r="L216" s="643">
        <v>0</v>
      </c>
      <c r="M216" s="644">
        <v>0</v>
      </c>
      <c r="N216" s="638"/>
      <c r="O216" s="638"/>
      <c r="P216" s="638"/>
      <c r="Q216" s="638"/>
      <c r="R216" s="638"/>
      <c r="S216" s="638"/>
      <c r="T216" s="638"/>
      <c r="U216" s="638"/>
      <c r="V216" s="638"/>
      <c r="W216" s="638"/>
      <c r="X216" s="638"/>
      <c r="Y216" s="638"/>
    </row>
    <row r="217" spans="1:25" s="627" customFormat="1" ht="17.100000000000001" customHeight="1">
      <c r="A217" s="659" t="s">
        <v>692</v>
      </c>
      <c r="B217" s="643">
        <f t="shared" si="19"/>
        <v>5</v>
      </c>
      <c r="C217" s="643">
        <f t="shared" si="19"/>
        <v>15518.31</v>
      </c>
      <c r="D217" s="643">
        <f t="shared" si="19"/>
        <v>2767.7296000000001</v>
      </c>
      <c r="E217" s="642">
        <f t="shared" si="19"/>
        <v>6180400000</v>
      </c>
      <c r="F217" s="643">
        <v>5</v>
      </c>
      <c r="G217" s="643">
        <v>15518.31</v>
      </c>
      <c r="H217" s="643">
        <v>2767.7296000000001</v>
      </c>
      <c r="I217" s="642">
        <v>6180400000</v>
      </c>
      <c r="J217" s="643">
        <v>0</v>
      </c>
      <c r="K217" s="643">
        <v>0</v>
      </c>
      <c r="L217" s="643">
        <v>0</v>
      </c>
      <c r="M217" s="644">
        <v>0</v>
      </c>
      <c r="N217" s="638"/>
      <c r="O217" s="638"/>
      <c r="P217" s="638"/>
      <c r="Q217" s="638"/>
      <c r="R217" s="638"/>
      <c r="S217" s="638"/>
      <c r="T217" s="638"/>
      <c r="U217" s="638"/>
      <c r="V217" s="638"/>
      <c r="W217" s="638"/>
      <c r="X217" s="638"/>
      <c r="Y217" s="638"/>
    </row>
    <row r="218" spans="1:25" s="627" customFormat="1" ht="17.100000000000001" customHeight="1">
      <c r="A218" s="659" t="s">
        <v>693</v>
      </c>
      <c r="B218" s="643">
        <f t="shared" si="19"/>
        <v>0</v>
      </c>
      <c r="C218" s="643">
        <f t="shared" si="19"/>
        <v>0</v>
      </c>
      <c r="D218" s="643">
        <f t="shared" si="19"/>
        <v>0</v>
      </c>
      <c r="E218" s="642">
        <f t="shared" si="19"/>
        <v>0</v>
      </c>
      <c r="F218" s="643">
        <v>0</v>
      </c>
      <c r="G218" s="643">
        <v>0</v>
      </c>
      <c r="H218" s="643">
        <v>0</v>
      </c>
      <c r="I218" s="642">
        <v>0</v>
      </c>
      <c r="J218" s="643">
        <v>0</v>
      </c>
      <c r="K218" s="643">
        <v>0</v>
      </c>
      <c r="L218" s="643">
        <v>0</v>
      </c>
      <c r="M218" s="644">
        <v>0</v>
      </c>
      <c r="N218" s="638"/>
      <c r="O218" s="638"/>
      <c r="P218" s="638"/>
      <c r="Q218" s="638"/>
      <c r="R218" s="638"/>
      <c r="S218" s="638"/>
      <c r="T218" s="638"/>
      <c r="U218" s="638"/>
      <c r="V218" s="638"/>
      <c r="W218" s="638"/>
      <c r="X218" s="638"/>
      <c r="Y218" s="638"/>
    </row>
    <row r="219" spans="1:25" s="627" customFormat="1" ht="17.100000000000001" customHeight="1">
      <c r="A219" s="659" t="s">
        <v>694</v>
      </c>
      <c r="B219" s="643">
        <f t="shared" si="19"/>
        <v>0</v>
      </c>
      <c r="C219" s="643">
        <f t="shared" si="19"/>
        <v>0</v>
      </c>
      <c r="D219" s="643">
        <f t="shared" si="19"/>
        <v>0</v>
      </c>
      <c r="E219" s="642">
        <f t="shared" si="19"/>
        <v>0</v>
      </c>
      <c r="F219" s="643">
        <v>0</v>
      </c>
      <c r="G219" s="643">
        <v>0</v>
      </c>
      <c r="H219" s="643">
        <v>0</v>
      </c>
      <c r="I219" s="642">
        <v>0</v>
      </c>
      <c r="J219" s="643">
        <v>0</v>
      </c>
      <c r="K219" s="643">
        <v>0</v>
      </c>
      <c r="L219" s="643">
        <v>0</v>
      </c>
      <c r="M219" s="644">
        <v>0</v>
      </c>
      <c r="N219" s="638"/>
      <c r="O219" s="638"/>
      <c r="P219" s="638"/>
      <c r="Q219" s="638"/>
      <c r="R219" s="638"/>
      <c r="S219" s="638"/>
      <c r="T219" s="638"/>
      <c r="U219" s="638"/>
      <c r="V219" s="638"/>
      <c r="W219" s="638"/>
      <c r="X219" s="638"/>
      <c r="Y219" s="638"/>
    </row>
    <row r="220" spans="1:25" s="627" customFormat="1" ht="17.100000000000001" customHeight="1">
      <c r="A220" s="659" t="s">
        <v>695</v>
      </c>
      <c r="B220" s="643">
        <f t="shared" si="19"/>
        <v>0</v>
      </c>
      <c r="C220" s="643">
        <f t="shared" si="19"/>
        <v>0</v>
      </c>
      <c r="D220" s="643">
        <f t="shared" si="19"/>
        <v>0</v>
      </c>
      <c r="E220" s="642">
        <f t="shared" si="19"/>
        <v>0</v>
      </c>
      <c r="F220" s="643">
        <v>0</v>
      </c>
      <c r="G220" s="643">
        <v>0</v>
      </c>
      <c r="H220" s="643">
        <v>0</v>
      </c>
      <c r="I220" s="642">
        <v>0</v>
      </c>
      <c r="J220" s="643">
        <v>0</v>
      </c>
      <c r="K220" s="643">
        <v>0</v>
      </c>
      <c r="L220" s="643">
        <v>0</v>
      </c>
      <c r="M220" s="644">
        <v>0</v>
      </c>
      <c r="N220" s="638"/>
      <c r="O220" s="638"/>
      <c r="P220" s="638"/>
      <c r="Q220" s="638"/>
      <c r="R220" s="638"/>
      <c r="S220" s="638"/>
      <c r="T220" s="638"/>
      <c r="U220" s="638"/>
      <c r="V220" s="638"/>
      <c r="W220" s="638"/>
      <c r="X220" s="638"/>
      <c r="Y220" s="638"/>
    </row>
    <row r="221" spans="1:25" s="627" customFormat="1" ht="17.100000000000001" customHeight="1">
      <c r="A221" s="659" t="s">
        <v>696</v>
      </c>
      <c r="B221" s="643">
        <f t="shared" ref="B221:E232" si="20">SUM(F221,J221)</f>
        <v>20</v>
      </c>
      <c r="C221" s="643">
        <f t="shared" si="20"/>
        <v>133922.6</v>
      </c>
      <c r="D221" s="643">
        <f t="shared" si="20"/>
        <v>99189.1</v>
      </c>
      <c r="E221" s="642">
        <f t="shared" si="20"/>
        <v>35717200</v>
      </c>
      <c r="F221" s="643">
        <v>20</v>
      </c>
      <c r="G221" s="643">
        <v>133922.6</v>
      </c>
      <c r="H221" s="643">
        <v>99189.1</v>
      </c>
      <c r="I221" s="642">
        <v>35717200</v>
      </c>
      <c r="J221" s="643">
        <v>0</v>
      </c>
      <c r="K221" s="643">
        <v>0</v>
      </c>
      <c r="L221" s="643">
        <v>0</v>
      </c>
      <c r="M221" s="644">
        <v>0</v>
      </c>
      <c r="N221" s="638"/>
      <c r="O221" s="638"/>
      <c r="P221" s="638"/>
      <c r="Q221" s="638"/>
      <c r="R221" s="638"/>
      <c r="S221" s="638"/>
      <c r="T221" s="638"/>
      <c r="U221" s="638"/>
      <c r="V221" s="638"/>
      <c r="W221" s="638"/>
      <c r="X221" s="638"/>
      <c r="Y221" s="638"/>
    </row>
    <row r="222" spans="1:25" s="627" customFormat="1" ht="17.100000000000001" customHeight="1">
      <c r="A222" s="659" t="s">
        <v>697</v>
      </c>
      <c r="B222" s="643">
        <f t="shared" si="20"/>
        <v>1</v>
      </c>
      <c r="C222" s="643">
        <f t="shared" si="20"/>
        <v>73.94</v>
      </c>
      <c r="D222" s="643">
        <f t="shared" si="20"/>
        <v>68.2</v>
      </c>
      <c r="E222" s="642">
        <f t="shared" si="20"/>
        <v>0</v>
      </c>
      <c r="F222" s="643">
        <v>1</v>
      </c>
      <c r="G222" s="643">
        <v>73.94</v>
      </c>
      <c r="H222" s="643">
        <v>68.2</v>
      </c>
      <c r="I222" s="642">
        <v>0</v>
      </c>
      <c r="J222" s="643">
        <v>0</v>
      </c>
      <c r="K222" s="643">
        <v>0</v>
      </c>
      <c r="L222" s="643">
        <v>0</v>
      </c>
      <c r="M222" s="644">
        <v>0</v>
      </c>
      <c r="N222" s="638"/>
      <c r="O222" s="638"/>
      <c r="P222" s="638"/>
      <c r="Q222" s="638"/>
      <c r="R222" s="638"/>
      <c r="S222" s="638"/>
      <c r="T222" s="638"/>
      <c r="U222" s="638"/>
      <c r="V222" s="638"/>
      <c r="W222" s="638"/>
      <c r="X222" s="638"/>
      <c r="Y222" s="638"/>
    </row>
    <row r="223" spans="1:25" s="627" customFormat="1" ht="17.100000000000001" customHeight="1">
      <c r="A223" s="659" t="s">
        <v>698</v>
      </c>
      <c r="B223" s="643">
        <f t="shared" si="20"/>
        <v>0</v>
      </c>
      <c r="C223" s="643">
        <f t="shared" si="20"/>
        <v>0</v>
      </c>
      <c r="D223" s="643">
        <f t="shared" si="20"/>
        <v>0</v>
      </c>
      <c r="E223" s="642">
        <f t="shared" si="20"/>
        <v>0</v>
      </c>
      <c r="F223" s="643">
        <v>0</v>
      </c>
      <c r="G223" s="643">
        <v>0</v>
      </c>
      <c r="H223" s="643">
        <v>0</v>
      </c>
      <c r="I223" s="642">
        <v>0</v>
      </c>
      <c r="J223" s="643">
        <v>0</v>
      </c>
      <c r="K223" s="643">
        <v>0</v>
      </c>
      <c r="L223" s="643">
        <v>0</v>
      </c>
      <c r="M223" s="644">
        <v>0</v>
      </c>
      <c r="N223" s="638"/>
      <c r="O223" s="638"/>
      <c r="P223" s="638"/>
      <c r="Q223" s="638"/>
      <c r="R223" s="638"/>
      <c r="S223" s="638"/>
      <c r="T223" s="638"/>
      <c r="U223" s="638"/>
      <c r="V223" s="638"/>
      <c r="W223" s="638"/>
      <c r="X223" s="638"/>
      <c r="Y223" s="638"/>
    </row>
    <row r="224" spans="1:25" s="627" customFormat="1" ht="17.100000000000001" customHeight="1">
      <c r="A224" s="659" t="s">
        <v>699</v>
      </c>
      <c r="B224" s="643">
        <f t="shared" si="20"/>
        <v>12</v>
      </c>
      <c r="C224" s="643">
        <f t="shared" si="20"/>
        <v>56703.049999999996</v>
      </c>
      <c r="D224" s="643">
        <f t="shared" si="20"/>
        <v>29580.379000000001</v>
      </c>
      <c r="E224" s="642">
        <f t="shared" si="20"/>
        <v>0</v>
      </c>
      <c r="F224" s="643">
        <v>5</v>
      </c>
      <c r="G224" s="643">
        <v>55649.09</v>
      </c>
      <c r="H224" s="643">
        <v>29580.379000000001</v>
      </c>
      <c r="I224" s="642">
        <v>0</v>
      </c>
      <c r="J224" s="643">
        <v>7</v>
      </c>
      <c r="K224" s="643">
        <v>1053.96</v>
      </c>
      <c r="L224" s="643">
        <v>0</v>
      </c>
      <c r="M224" s="644">
        <v>0</v>
      </c>
      <c r="N224" s="638"/>
      <c r="O224" s="638"/>
      <c r="P224" s="638"/>
      <c r="Q224" s="638"/>
      <c r="R224" s="638"/>
      <c r="S224" s="638"/>
      <c r="T224" s="638"/>
      <c r="U224" s="638"/>
      <c r="V224" s="638"/>
      <c r="W224" s="638"/>
      <c r="X224" s="638"/>
      <c r="Y224" s="638"/>
    </row>
    <row r="225" spans="1:25" s="627" customFormat="1" ht="17.100000000000001" customHeight="1">
      <c r="A225" s="659" t="s">
        <v>700</v>
      </c>
      <c r="B225" s="643">
        <f t="shared" si="20"/>
        <v>2</v>
      </c>
      <c r="C225" s="643">
        <f t="shared" si="20"/>
        <v>133518</v>
      </c>
      <c r="D225" s="643">
        <f t="shared" si="20"/>
        <v>94097.376999999993</v>
      </c>
      <c r="E225" s="642">
        <f t="shared" si="20"/>
        <v>4599146672</v>
      </c>
      <c r="F225" s="643">
        <v>2</v>
      </c>
      <c r="G225" s="643">
        <v>133518</v>
      </c>
      <c r="H225" s="643">
        <v>94097.376999999993</v>
      </c>
      <c r="I225" s="642">
        <v>4599146672</v>
      </c>
      <c r="J225" s="643">
        <v>0</v>
      </c>
      <c r="K225" s="643">
        <v>0</v>
      </c>
      <c r="L225" s="643">
        <v>0</v>
      </c>
      <c r="M225" s="644">
        <v>0</v>
      </c>
      <c r="N225" s="638"/>
      <c r="O225" s="638"/>
      <c r="P225" s="638"/>
      <c r="Q225" s="638"/>
      <c r="R225" s="638"/>
      <c r="S225" s="638"/>
      <c r="T225" s="638"/>
      <c r="U225" s="638"/>
      <c r="V225" s="638"/>
      <c r="W225" s="638"/>
      <c r="X225" s="638"/>
      <c r="Y225" s="638"/>
    </row>
    <row r="226" spans="1:25" s="627" customFormat="1" ht="17.100000000000001" customHeight="1">
      <c r="A226" s="659" t="s">
        <v>701</v>
      </c>
      <c r="B226" s="643">
        <f t="shared" si="20"/>
        <v>1</v>
      </c>
      <c r="C226" s="643">
        <f t="shared" si="20"/>
        <v>0</v>
      </c>
      <c r="D226" s="643">
        <f t="shared" si="20"/>
        <v>0</v>
      </c>
      <c r="E226" s="642">
        <f t="shared" si="20"/>
        <v>0</v>
      </c>
      <c r="F226" s="643">
        <v>0</v>
      </c>
      <c r="G226" s="643">
        <v>0</v>
      </c>
      <c r="H226" s="643">
        <v>0</v>
      </c>
      <c r="I226" s="642">
        <v>0</v>
      </c>
      <c r="J226" s="643">
        <v>1</v>
      </c>
      <c r="K226" s="643">
        <v>0</v>
      </c>
      <c r="L226" s="643">
        <v>0</v>
      </c>
      <c r="M226" s="644">
        <v>0</v>
      </c>
      <c r="N226" s="638"/>
      <c r="O226" s="638"/>
      <c r="P226" s="638"/>
      <c r="Q226" s="638"/>
      <c r="R226" s="638"/>
      <c r="S226" s="638"/>
      <c r="T226" s="638"/>
      <c r="U226" s="638"/>
      <c r="V226" s="638"/>
      <c r="W226" s="638"/>
      <c r="X226" s="638"/>
      <c r="Y226" s="638"/>
    </row>
    <row r="227" spans="1:25" s="627" customFormat="1" ht="17.100000000000001" customHeight="1">
      <c r="A227" s="659" t="s">
        <v>702</v>
      </c>
      <c r="B227" s="643">
        <f t="shared" si="20"/>
        <v>0</v>
      </c>
      <c r="C227" s="643">
        <f t="shared" si="20"/>
        <v>0</v>
      </c>
      <c r="D227" s="643">
        <f t="shared" si="20"/>
        <v>0</v>
      </c>
      <c r="E227" s="642">
        <f t="shared" si="20"/>
        <v>0</v>
      </c>
      <c r="F227" s="643">
        <v>0</v>
      </c>
      <c r="G227" s="643">
        <v>0</v>
      </c>
      <c r="H227" s="643">
        <v>0</v>
      </c>
      <c r="I227" s="642">
        <v>0</v>
      </c>
      <c r="J227" s="643">
        <v>0</v>
      </c>
      <c r="K227" s="643">
        <v>0</v>
      </c>
      <c r="L227" s="643">
        <v>0</v>
      </c>
      <c r="M227" s="644">
        <v>0</v>
      </c>
      <c r="N227" s="638"/>
      <c r="O227" s="638"/>
      <c r="P227" s="638"/>
      <c r="Q227" s="638"/>
      <c r="R227" s="638"/>
      <c r="S227" s="638"/>
      <c r="T227" s="638"/>
      <c r="U227" s="638"/>
      <c r="V227" s="638"/>
      <c r="W227" s="638"/>
      <c r="X227" s="638"/>
      <c r="Y227" s="638"/>
    </row>
    <row r="228" spans="1:25" s="627" customFormat="1" ht="17.100000000000001" customHeight="1">
      <c r="A228" s="659" t="s">
        <v>703</v>
      </c>
      <c r="B228" s="643">
        <f t="shared" si="20"/>
        <v>5</v>
      </c>
      <c r="C228" s="643">
        <f t="shared" si="20"/>
        <v>31219.16</v>
      </c>
      <c r="D228" s="643">
        <f t="shared" si="20"/>
        <v>203.483</v>
      </c>
      <c r="E228" s="642">
        <f t="shared" si="20"/>
        <v>1370305990</v>
      </c>
      <c r="F228" s="643">
        <v>5</v>
      </c>
      <c r="G228" s="643">
        <v>31219.16</v>
      </c>
      <c r="H228" s="643">
        <v>203.483</v>
      </c>
      <c r="I228" s="642">
        <v>1370305990</v>
      </c>
      <c r="J228" s="643">
        <v>0</v>
      </c>
      <c r="K228" s="643">
        <v>0</v>
      </c>
      <c r="L228" s="643">
        <v>0</v>
      </c>
      <c r="M228" s="644">
        <v>0</v>
      </c>
      <c r="N228" s="638"/>
      <c r="O228" s="638"/>
      <c r="P228" s="638"/>
      <c r="Q228" s="638"/>
      <c r="R228" s="638"/>
      <c r="S228" s="638"/>
      <c r="T228" s="638"/>
      <c r="U228" s="638"/>
      <c r="V228" s="638"/>
      <c r="W228" s="638"/>
      <c r="X228" s="638"/>
      <c r="Y228" s="638"/>
    </row>
    <row r="229" spans="1:25" s="627" customFormat="1" ht="17.100000000000001" customHeight="1">
      <c r="A229" s="659" t="s">
        <v>704</v>
      </c>
      <c r="B229" s="643">
        <f t="shared" si="20"/>
        <v>34</v>
      </c>
      <c r="C229" s="643">
        <f t="shared" si="20"/>
        <v>400301.47</v>
      </c>
      <c r="D229" s="643">
        <f t="shared" si="20"/>
        <v>366812.875</v>
      </c>
      <c r="E229" s="642">
        <f t="shared" si="20"/>
        <v>279785462527</v>
      </c>
      <c r="F229" s="643">
        <v>23</v>
      </c>
      <c r="G229" s="643">
        <v>146548.85999999999</v>
      </c>
      <c r="H229" s="643">
        <v>113148.065</v>
      </c>
      <c r="I229" s="642">
        <v>229799129127</v>
      </c>
      <c r="J229" s="643">
        <v>11</v>
      </c>
      <c r="K229" s="643">
        <v>253752.61</v>
      </c>
      <c r="L229" s="643">
        <v>253664.81</v>
      </c>
      <c r="M229" s="644">
        <v>49986333400</v>
      </c>
      <c r="N229" s="638"/>
      <c r="O229" s="638"/>
      <c r="P229" s="638"/>
      <c r="Q229" s="638"/>
      <c r="R229" s="638"/>
      <c r="S229" s="638"/>
      <c r="T229" s="638"/>
      <c r="U229" s="638"/>
      <c r="V229" s="638"/>
      <c r="W229" s="638"/>
      <c r="X229" s="638"/>
      <c r="Y229" s="638"/>
    </row>
    <row r="230" spans="1:25" s="627" customFormat="1" ht="17.100000000000001" customHeight="1">
      <c r="A230" s="659" t="s">
        <v>705</v>
      </c>
      <c r="B230" s="643">
        <f t="shared" si="20"/>
        <v>11</v>
      </c>
      <c r="C230" s="643">
        <f t="shared" si="20"/>
        <v>37146.5</v>
      </c>
      <c r="D230" s="643">
        <f t="shared" si="20"/>
        <v>38546.754999999997</v>
      </c>
      <c r="E230" s="642">
        <f t="shared" si="20"/>
        <v>3913517030</v>
      </c>
      <c r="F230" s="643">
        <v>9</v>
      </c>
      <c r="G230" s="643">
        <v>13188.21</v>
      </c>
      <c r="H230" s="643">
        <v>13147.225</v>
      </c>
      <c r="I230" s="642">
        <v>1773503230</v>
      </c>
      <c r="J230" s="643">
        <v>2</v>
      </c>
      <c r="K230" s="643">
        <v>23958.29</v>
      </c>
      <c r="L230" s="643">
        <v>25399.53</v>
      </c>
      <c r="M230" s="644">
        <v>2140013800</v>
      </c>
      <c r="N230" s="638"/>
      <c r="O230" s="638"/>
      <c r="P230" s="638"/>
      <c r="Q230" s="638"/>
      <c r="R230" s="638"/>
      <c r="S230" s="638"/>
      <c r="T230" s="638"/>
      <c r="U230" s="638"/>
      <c r="V230" s="638"/>
      <c r="W230" s="638"/>
      <c r="X230" s="638"/>
      <c r="Y230" s="638"/>
    </row>
    <row r="231" spans="1:25" s="627" customFormat="1" ht="17.100000000000001" customHeight="1">
      <c r="A231" s="659" t="s">
        <v>706</v>
      </c>
      <c r="B231" s="643">
        <f t="shared" si="20"/>
        <v>16</v>
      </c>
      <c r="C231" s="643">
        <f t="shared" si="20"/>
        <v>329958.51</v>
      </c>
      <c r="D231" s="643">
        <f t="shared" si="20"/>
        <v>252195.851</v>
      </c>
      <c r="E231" s="642">
        <f t="shared" si="20"/>
        <v>10525426954</v>
      </c>
      <c r="F231" s="643">
        <v>16</v>
      </c>
      <c r="G231" s="643">
        <v>329958.51</v>
      </c>
      <c r="H231" s="643">
        <v>252195.851</v>
      </c>
      <c r="I231" s="642">
        <v>10525426954</v>
      </c>
      <c r="J231" s="643">
        <v>0</v>
      </c>
      <c r="K231" s="643">
        <v>0</v>
      </c>
      <c r="L231" s="643">
        <v>0</v>
      </c>
      <c r="M231" s="644">
        <v>0</v>
      </c>
      <c r="N231" s="638"/>
      <c r="O231" s="638"/>
      <c r="P231" s="638"/>
      <c r="Q231" s="638"/>
      <c r="R231" s="638"/>
      <c r="S231" s="638"/>
      <c r="T231" s="638"/>
      <c r="U231" s="638"/>
      <c r="V231" s="638"/>
      <c r="W231" s="638"/>
      <c r="X231" s="638"/>
      <c r="Y231" s="638"/>
    </row>
    <row r="232" spans="1:25" s="627" customFormat="1" ht="17.100000000000001" customHeight="1" thickBot="1">
      <c r="A232" s="660" t="s">
        <v>707</v>
      </c>
      <c r="B232" s="649">
        <f t="shared" si="20"/>
        <v>13</v>
      </c>
      <c r="C232" s="649">
        <f t="shared" si="20"/>
        <v>46098.880000000005</v>
      </c>
      <c r="D232" s="649">
        <f t="shared" si="20"/>
        <v>0</v>
      </c>
      <c r="E232" s="648">
        <f t="shared" si="20"/>
        <v>0</v>
      </c>
      <c r="F232" s="649">
        <v>2</v>
      </c>
      <c r="G232" s="649">
        <v>44877.8</v>
      </c>
      <c r="H232" s="649">
        <v>0</v>
      </c>
      <c r="I232" s="648">
        <v>0</v>
      </c>
      <c r="J232" s="649">
        <v>11</v>
      </c>
      <c r="K232" s="649">
        <v>1221.08</v>
      </c>
      <c r="L232" s="649">
        <v>0</v>
      </c>
      <c r="M232" s="650">
        <v>0</v>
      </c>
      <c r="N232" s="638"/>
      <c r="O232" s="638"/>
      <c r="P232" s="638"/>
      <c r="Q232" s="638"/>
      <c r="R232" s="638"/>
      <c r="S232" s="638"/>
      <c r="T232" s="638"/>
      <c r="U232" s="638"/>
      <c r="V232" s="638"/>
      <c r="W232" s="638"/>
      <c r="X232" s="638"/>
      <c r="Y232" s="638"/>
    </row>
    <row r="233" spans="1:25" s="627" customFormat="1" ht="18" customHeight="1">
      <c r="A233" s="661"/>
      <c r="B233" s="662"/>
      <c r="C233" s="662"/>
      <c r="D233" s="662"/>
      <c r="E233" s="663"/>
      <c r="F233" s="662"/>
      <c r="G233" s="662"/>
      <c r="H233" s="662"/>
      <c r="I233" s="663"/>
      <c r="J233" s="664"/>
      <c r="K233" s="662"/>
      <c r="L233" s="662"/>
      <c r="M233" s="663"/>
    </row>
    <row r="234" spans="1:25" s="627" customFormat="1" ht="18" customHeight="1" thickBot="1">
      <c r="A234" s="665" t="s">
        <v>713</v>
      </c>
      <c r="B234" s="655"/>
      <c r="C234" s="655"/>
      <c r="D234" s="655"/>
      <c r="E234" s="654"/>
      <c r="F234" s="655"/>
      <c r="G234" s="655"/>
      <c r="H234" s="655"/>
      <c r="I234" s="654"/>
      <c r="J234" s="655"/>
      <c r="K234" s="655"/>
      <c r="L234" s="655"/>
      <c r="M234" s="654"/>
    </row>
    <row r="235" spans="1:25" s="627" customFormat="1" ht="18" customHeight="1">
      <c r="A235" s="830" t="s">
        <v>10</v>
      </c>
      <c r="B235" s="832" t="s">
        <v>668</v>
      </c>
      <c r="C235" s="832"/>
      <c r="D235" s="832"/>
      <c r="E235" s="832"/>
      <c r="F235" s="832" t="s">
        <v>669</v>
      </c>
      <c r="G235" s="832"/>
      <c r="H235" s="832"/>
      <c r="I235" s="832"/>
      <c r="J235" s="832" t="s">
        <v>670</v>
      </c>
      <c r="K235" s="832"/>
      <c r="L235" s="832"/>
      <c r="M235" s="833"/>
    </row>
    <row r="236" spans="1:25" s="627" customFormat="1" ht="50.1" customHeight="1" thickBot="1">
      <c r="A236" s="831"/>
      <c r="B236" s="630" t="s">
        <v>671</v>
      </c>
      <c r="C236" s="630" t="s">
        <v>672</v>
      </c>
      <c r="D236" s="630" t="s">
        <v>673</v>
      </c>
      <c r="E236" s="590" t="s">
        <v>674</v>
      </c>
      <c r="F236" s="630" t="s">
        <v>671</v>
      </c>
      <c r="G236" s="630" t="s">
        <v>672</v>
      </c>
      <c r="H236" s="630" t="s">
        <v>673</v>
      </c>
      <c r="I236" s="590" t="s">
        <v>674</v>
      </c>
      <c r="J236" s="630" t="s">
        <v>675</v>
      </c>
      <c r="K236" s="630" t="s">
        <v>672</v>
      </c>
      <c r="L236" s="630" t="s">
        <v>676</v>
      </c>
      <c r="M236" s="592" t="s">
        <v>677</v>
      </c>
    </row>
    <row r="237" spans="1:25" s="627" customFormat="1" ht="17.100000000000001" customHeight="1" thickBot="1">
      <c r="A237" s="657" t="s">
        <v>668</v>
      </c>
      <c r="B237" s="636">
        <f t="shared" ref="B237:M237" si="21">SUM(B238:B265)</f>
        <v>64</v>
      </c>
      <c r="C237" s="636">
        <f t="shared" si="21"/>
        <v>316241.8</v>
      </c>
      <c r="D237" s="636">
        <f t="shared" si="21"/>
        <v>322448.54700000008</v>
      </c>
      <c r="E237" s="635">
        <f t="shared" si="21"/>
        <v>15269103190</v>
      </c>
      <c r="F237" s="636">
        <f t="shared" si="21"/>
        <v>41</v>
      </c>
      <c r="G237" s="636">
        <f t="shared" si="21"/>
        <v>241773.91999999998</v>
      </c>
      <c r="H237" s="636">
        <f t="shared" si="21"/>
        <v>223158.62499999997</v>
      </c>
      <c r="I237" s="635">
        <f t="shared" si="21"/>
        <v>14303971444</v>
      </c>
      <c r="J237" s="636">
        <f t="shared" si="21"/>
        <v>23</v>
      </c>
      <c r="K237" s="636">
        <f t="shared" si="21"/>
        <v>74467.87999999999</v>
      </c>
      <c r="L237" s="636">
        <f t="shared" si="21"/>
        <v>99289.922000000006</v>
      </c>
      <c r="M237" s="637">
        <f t="shared" si="21"/>
        <v>965131746</v>
      </c>
      <c r="N237" s="638"/>
      <c r="O237" s="638"/>
      <c r="P237" s="638"/>
      <c r="Q237" s="638"/>
      <c r="R237" s="638"/>
      <c r="S237" s="638"/>
      <c r="T237" s="638"/>
      <c r="U237" s="638"/>
      <c r="V237" s="638"/>
      <c r="W237" s="638"/>
      <c r="X237" s="638"/>
      <c r="Y237" s="638"/>
    </row>
    <row r="238" spans="1:25" s="627" customFormat="1" ht="17.100000000000001" customHeight="1" thickTop="1">
      <c r="A238" s="658" t="s">
        <v>680</v>
      </c>
      <c r="B238" s="643">
        <f t="shared" ref="B238:E253" si="22">SUM(F238,J238)</f>
        <v>1</v>
      </c>
      <c r="C238" s="643">
        <f t="shared" si="22"/>
        <v>99.13</v>
      </c>
      <c r="D238" s="643">
        <f t="shared" si="22"/>
        <v>0</v>
      </c>
      <c r="E238" s="642">
        <f t="shared" si="22"/>
        <v>0</v>
      </c>
      <c r="F238" s="643">
        <v>0</v>
      </c>
      <c r="G238" s="643">
        <v>0</v>
      </c>
      <c r="H238" s="643">
        <v>0</v>
      </c>
      <c r="I238" s="642">
        <v>0</v>
      </c>
      <c r="J238" s="643">
        <v>1</v>
      </c>
      <c r="K238" s="643">
        <v>99.13</v>
      </c>
      <c r="L238" s="643">
        <v>0</v>
      </c>
      <c r="M238" s="644">
        <v>0</v>
      </c>
      <c r="N238" s="638"/>
      <c r="O238" s="638"/>
      <c r="P238" s="638"/>
      <c r="Q238" s="638"/>
      <c r="R238" s="638"/>
      <c r="S238" s="638"/>
      <c r="T238" s="638"/>
      <c r="U238" s="638"/>
      <c r="V238" s="638"/>
      <c r="W238" s="638"/>
      <c r="X238" s="638"/>
      <c r="Y238" s="638"/>
    </row>
    <row r="239" spans="1:25" s="627" customFormat="1" ht="17.100000000000001" customHeight="1">
      <c r="A239" s="659" t="s">
        <v>681</v>
      </c>
      <c r="B239" s="643">
        <f t="shared" si="22"/>
        <v>0</v>
      </c>
      <c r="C239" s="643">
        <f t="shared" si="22"/>
        <v>0</v>
      </c>
      <c r="D239" s="643">
        <f t="shared" si="22"/>
        <v>0</v>
      </c>
      <c r="E239" s="642">
        <f t="shared" si="22"/>
        <v>0</v>
      </c>
      <c r="F239" s="643">
        <v>0</v>
      </c>
      <c r="G239" s="643">
        <v>0</v>
      </c>
      <c r="H239" s="643">
        <v>0</v>
      </c>
      <c r="I239" s="642">
        <v>0</v>
      </c>
      <c r="J239" s="643">
        <v>0</v>
      </c>
      <c r="K239" s="643">
        <v>0</v>
      </c>
      <c r="L239" s="643">
        <v>0</v>
      </c>
      <c r="M239" s="644">
        <v>0</v>
      </c>
      <c r="N239" s="638"/>
      <c r="O239" s="638"/>
      <c r="P239" s="638"/>
      <c r="Q239" s="638"/>
      <c r="R239" s="638"/>
      <c r="S239" s="638"/>
      <c r="T239" s="638"/>
      <c r="U239" s="638"/>
      <c r="V239" s="638"/>
      <c r="W239" s="638"/>
      <c r="X239" s="638"/>
      <c r="Y239" s="638"/>
    </row>
    <row r="240" spans="1:25" s="627" customFormat="1" ht="17.100000000000001" customHeight="1">
      <c r="A240" s="659" t="s">
        <v>682</v>
      </c>
      <c r="B240" s="643">
        <f t="shared" si="22"/>
        <v>3</v>
      </c>
      <c r="C240" s="643">
        <f t="shared" si="22"/>
        <v>4579.58</v>
      </c>
      <c r="D240" s="643">
        <f t="shared" si="22"/>
        <v>0</v>
      </c>
      <c r="E240" s="642">
        <f t="shared" si="22"/>
        <v>0</v>
      </c>
      <c r="F240" s="643">
        <v>2</v>
      </c>
      <c r="G240" s="643">
        <v>1026.33</v>
      </c>
      <c r="H240" s="643">
        <v>0</v>
      </c>
      <c r="I240" s="642">
        <v>0</v>
      </c>
      <c r="J240" s="643">
        <v>1</v>
      </c>
      <c r="K240" s="643">
        <v>3553.25</v>
      </c>
      <c r="L240" s="643">
        <v>0</v>
      </c>
      <c r="M240" s="644">
        <v>0</v>
      </c>
      <c r="N240" s="638"/>
      <c r="O240" s="638"/>
      <c r="P240" s="638"/>
      <c r="Q240" s="638"/>
      <c r="R240" s="638"/>
      <c r="S240" s="638"/>
      <c r="T240" s="638"/>
      <c r="U240" s="638"/>
      <c r="V240" s="638"/>
      <c r="W240" s="638"/>
      <c r="X240" s="638"/>
      <c r="Y240" s="638"/>
    </row>
    <row r="241" spans="1:25" s="627" customFormat="1" ht="17.100000000000001" customHeight="1">
      <c r="A241" s="659" t="s">
        <v>683</v>
      </c>
      <c r="B241" s="643">
        <f t="shared" si="22"/>
        <v>2</v>
      </c>
      <c r="C241" s="643">
        <f t="shared" si="22"/>
        <v>1226.78</v>
      </c>
      <c r="D241" s="643">
        <f t="shared" si="22"/>
        <v>2236</v>
      </c>
      <c r="E241" s="642">
        <f t="shared" si="22"/>
        <v>1117778000</v>
      </c>
      <c r="F241" s="643">
        <v>2</v>
      </c>
      <c r="G241" s="643">
        <v>1226.78</v>
      </c>
      <c r="H241" s="643">
        <v>2236</v>
      </c>
      <c r="I241" s="642">
        <v>1117778000</v>
      </c>
      <c r="J241" s="643">
        <v>0</v>
      </c>
      <c r="K241" s="643">
        <v>0</v>
      </c>
      <c r="L241" s="643">
        <v>0</v>
      </c>
      <c r="M241" s="644">
        <v>0</v>
      </c>
      <c r="N241" s="638"/>
      <c r="O241" s="638"/>
      <c r="P241" s="638"/>
      <c r="Q241" s="638"/>
      <c r="R241" s="638"/>
      <c r="S241" s="638"/>
      <c r="T241" s="638"/>
      <c r="U241" s="638"/>
      <c r="V241" s="638"/>
      <c r="W241" s="638"/>
      <c r="X241" s="638"/>
      <c r="Y241" s="638"/>
    </row>
    <row r="242" spans="1:25" s="627" customFormat="1" ht="17.100000000000001" customHeight="1">
      <c r="A242" s="659" t="s">
        <v>684</v>
      </c>
      <c r="B242" s="643">
        <f t="shared" si="22"/>
        <v>17</v>
      </c>
      <c r="C242" s="643">
        <f t="shared" si="22"/>
        <v>85969.59</v>
      </c>
      <c r="D242" s="643">
        <f t="shared" si="22"/>
        <v>72439.380999999994</v>
      </c>
      <c r="E242" s="642">
        <f t="shared" si="22"/>
        <v>7852442625</v>
      </c>
      <c r="F242" s="643">
        <v>17</v>
      </c>
      <c r="G242" s="643">
        <v>85969.59</v>
      </c>
      <c r="H242" s="643">
        <v>72439.380999999994</v>
      </c>
      <c r="I242" s="642">
        <v>7852442625</v>
      </c>
      <c r="J242" s="643">
        <v>0</v>
      </c>
      <c r="K242" s="643">
        <v>0</v>
      </c>
      <c r="L242" s="643">
        <v>0</v>
      </c>
      <c r="M242" s="644">
        <v>0</v>
      </c>
      <c r="N242" s="638"/>
      <c r="O242" s="638"/>
      <c r="P242" s="638"/>
      <c r="Q242" s="638"/>
      <c r="R242" s="638"/>
      <c r="S242" s="638"/>
      <c r="T242" s="638"/>
      <c r="U242" s="638"/>
      <c r="V242" s="638"/>
      <c r="W242" s="638"/>
      <c r="X242" s="638"/>
      <c r="Y242" s="638"/>
    </row>
    <row r="243" spans="1:25" s="627" customFormat="1" ht="17.100000000000001" customHeight="1">
      <c r="A243" s="659" t="s">
        <v>685</v>
      </c>
      <c r="B243" s="643">
        <f t="shared" si="22"/>
        <v>0</v>
      </c>
      <c r="C243" s="643">
        <f t="shared" si="22"/>
        <v>0</v>
      </c>
      <c r="D243" s="643">
        <f t="shared" si="22"/>
        <v>0</v>
      </c>
      <c r="E243" s="642">
        <f t="shared" si="22"/>
        <v>0</v>
      </c>
      <c r="F243" s="643">
        <v>0</v>
      </c>
      <c r="G243" s="643">
        <v>0</v>
      </c>
      <c r="H243" s="643">
        <v>0</v>
      </c>
      <c r="I243" s="642">
        <v>0</v>
      </c>
      <c r="J243" s="643">
        <v>0</v>
      </c>
      <c r="K243" s="643">
        <v>0</v>
      </c>
      <c r="L243" s="643">
        <v>0</v>
      </c>
      <c r="M243" s="644">
        <v>0</v>
      </c>
      <c r="N243" s="638"/>
      <c r="O243" s="638"/>
      <c r="P243" s="638"/>
      <c r="Q243" s="638"/>
      <c r="R243" s="638"/>
      <c r="S243" s="638"/>
      <c r="T243" s="638"/>
      <c r="U243" s="638"/>
      <c r="V243" s="638"/>
      <c r="W243" s="638"/>
      <c r="X243" s="638"/>
      <c r="Y243" s="638"/>
    </row>
    <row r="244" spans="1:25" s="627" customFormat="1" ht="17.100000000000001" customHeight="1">
      <c r="A244" s="659" t="s">
        <v>686</v>
      </c>
      <c r="B244" s="643">
        <f t="shared" si="22"/>
        <v>0</v>
      </c>
      <c r="C244" s="643">
        <f t="shared" si="22"/>
        <v>0</v>
      </c>
      <c r="D244" s="643">
        <f t="shared" si="22"/>
        <v>0</v>
      </c>
      <c r="E244" s="642">
        <f t="shared" si="22"/>
        <v>0</v>
      </c>
      <c r="F244" s="643">
        <v>0</v>
      </c>
      <c r="G244" s="643">
        <v>0</v>
      </c>
      <c r="H244" s="643">
        <v>0</v>
      </c>
      <c r="I244" s="642">
        <v>0</v>
      </c>
      <c r="J244" s="643">
        <v>0</v>
      </c>
      <c r="K244" s="643">
        <v>0</v>
      </c>
      <c r="L244" s="643">
        <v>0</v>
      </c>
      <c r="M244" s="644">
        <v>0</v>
      </c>
      <c r="N244" s="638"/>
      <c r="O244" s="638"/>
      <c r="P244" s="638"/>
      <c r="Q244" s="638"/>
      <c r="R244" s="638"/>
      <c r="S244" s="638"/>
      <c r="T244" s="638"/>
      <c r="U244" s="638"/>
      <c r="V244" s="638"/>
      <c r="W244" s="638"/>
      <c r="X244" s="638"/>
      <c r="Y244" s="638"/>
    </row>
    <row r="245" spans="1:25" s="627" customFormat="1" ht="17.100000000000001" customHeight="1">
      <c r="A245" s="659" t="s">
        <v>687</v>
      </c>
      <c r="B245" s="643">
        <f t="shared" si="22"/>
        <v>0</v>
      </c>
      <c r="C245" s="643">
        <f t="shared" si="22"/>
        <v>0</v>
      </c>
      <c r="D245" s="643">
        <f t="shared" si="22"/>
        <v>0</v>
      </c>
      <c r="E245" s="642">
        <f t="shared" si="22"/>
        <v>0</v>
      </c>
      <c r="F245" s="643">
        <v>0</v>
      </c>
      <c r="G245" s="643">
        <v>0</v>
      </c>
      <c r="H245" s="643">
        <v>0</v>
      </c>
      <c r="I245" s="642">
        <v>0</v>
      </c>
      <c r="J245" s="643">
        <v>0</v>
      </c>
      <c r="K245" s="643">
        <v>0</v>
      </c>
      <c r="L245" s="643">
        <v>0</v>
      </c>
      <c r="M245" s="644">
        <v>0</v>
      </c>
      <c r="N245" s="638"/>
      <c r="O245" s="638"/>
      <c r="P245" s="638"/>
      <c r="Q245" s="638"/>
      <c r="R245" s="638"/>
      <c r="S245" s="638"/>
      <c r="T245" s="638"/>
      <c r="U245" s="638"/>
      <c r="V245" s="638"/>
      <c r="W245" s="638"/>
      <c r="X245" s="638"/>
      <c r="Y245" s="638"/>
    </row>
    <row r="246" spans="1:25" s="627" customFormat="1" ht="17.100000000000001" customHeight="1">
      <c r="A246" s="659" t="s">
        <v>688</v>
      </c>
      <c r="B246" s="643">
        <f t="shared" si="22"/>
        <v>0</v>
      </c>
      <c r="C246" s="643">
        <f t="shared" si="22"/>
        <v>0</v>
      </c>
      <c r="D246" s="643">
        <f t="shared" si="22"/>
        <v>0</v>
      </c>
      <c r="E246" s="642">
        <f t="shared" si="22"/>
        <v>0</v>
      </c>
      <c r="F246" s="643">
        <v>0</v>
      </c>
      <c r="G246" s="643">
        <v>0</v>
      </c>
      <c r="H246" s="643">
        <v>0</v>
      </c>
      <c r="I246" s="642">
        <v>0</v>
      </c>
      <c r="J246" s="643">
        <v>0</v>
      </c>
      <c r="K246" s="643">
        <v>0</v>
      </c>
      <c r="L246" s="643">
        <v>0</v>
      </c>
      <c r="M246" s="644">
        <v>0</v>
      </c>
      <c r="N246" s="638"/>
      <c r="O246" s="638"/>
      <c r="P246" s="638"/>
      <c r="Q246" s="638"/>
      <c r="R246" s="638"/>
      <c r="S246" s="638"/>
      <c r="T246" s="638"/>
      <c r="U246" s="638"/>
      <c r="V246" s="638"/>
      <c r="W246" s="638"/>
      <c r="X246" s="638"/>
      <c r="Y246" s="638"/>
    </row>
    <row r="247" spans="1:25" s="627" customFormat="1" ht="17.100000000000001" customHeight="1">
      <c r="A247" s="659" t="s">
        <v>689</v>
      </c>
      <c r="B247" s="643">
        <f t="shared" si="22"/>
        <v>1</v>
      </c>
      <c r="C247" s="643">
        <f t="shared" si="22"/>
        <v>79671.73</v>
      </c>
      <c r="D247" s="643">
        <f t="shared" si="22"/>
        <v>83580.864000000001</v>
      </c>
      <c r="E247" s="642">
        <f t="shared" si="22"/>
        <v>2152211059</v>
      </c>
      <c r="F247" s="643">
        <v>1</v>
      </c>
      <c r="G247" s="643">
        <v>79671.73</v>
      </c>
      <c r="H247" s="643">
        <v>83580.864000000001</v>
      </c>
      <c r="I247" s="642">
        <v>2152211059</v>
      </c>
      <c r="J247" s="643">
        <v>0</v>
      </c>
      <c r="K247" s="643">
        <v>0</v>
      </c>
      <c r="L247" s="643">
        <v>0</v>
      </c>
      <c r="M247" s="644">
        <v>0</v>
      </c>
      <c r="N247" s="638"/>
      <c r="O247" s="638"/>
      <c r="P247" s="638"/>
      <c r="Q247" s="638"/>
      <c r="R247" s="638"/>
      <c r="S247" s="638"/>
      <c r="T247" s="638"/>
      <c r="U247" s="638"/>
      <c r="V247" s="638"/>
      <c r="W247" s="638"/>
      <c r="X247" s="638"/>
      <c r="Y247" s="638"/>
    </row>
    <row r="248" spans="1:25" s="627" customFormat="1" ht="17.100000000000001" customHeight="1">
      <c r="A248" s="659" t="s">
        <v>690</v>
      </c>
      <c r="B248" s="643">
        <f t="shared" si="22"/>
        <v>1</v>
      </c>
      <c r="C248" s="643">
        <f t="shared" si="22"/>
        <v>1825.35</v>
      </c>
      <c r="D248" s="643">
        <f t="shared" si="22"/>
        <v>10000</v>
      </c>
      <c r="E248" s="642">
        <f t="shared" si="22"/>
        <v>94814201</v>
      </c>
      <c r="F248" s="643">
        <v>0</v>
      </c>
      <c r="G248" s="643">
        <v>0</v>
      </c>
      <c r="H248" s="643">
        <v>0</v>
      </c>
      <c r="I248" s="642">
        <v>0</v>
      </c>
      <c r="J248" s="643">
        <v>1</v>
      </c>
      <c r="K248" s="643">
        <v>1825.35</v>
      </c>
      <c r="L248" s="643">
        <v>10000</v>
      </c>
      <c r="M248" s="644">
        <v>94814201</v>
      </c>
      <c r="N248" s="638"/>
      <c r="O248" s="638"/>
      <c r="P248" s="638"/>
      <c r="Q248" s="638"/>
      <c r="R248" s="638"/>
      <c r="S248" s="638"/>
      <c r="T248" s="638"/>
      <c r="U248" s="638"/>
      <c r="V248" s="638"/>
      <c r="W248" s="638"/>
      <c r="X248" s="638"/>
      <c r="Y248" s="638"/>
    </row>
    <row r="249" spans="1:25" s="627" customFormat="1" ht="17.100000000000001" customHeight="1">
      <c r="A249" s="659" t="s">
        <v>691</v>
      </c>
      <c r="B249" s="643">
        <f t="shared" si="22"/>
        <v>0</v>
      </c>
      <c r="C249" s="643">
        <f t="shared" si="22"/>
        <v>0</v>
      </c>
      <c r="D249" s="643">
        <f t="shared" si="22"/>
        <v>0</v>
      </c>
      <c r="E249" s="642">
        <f t="shared" si="22"/>
        <v>0</v>
      </c>
      <c r="F249" s="643">
        <v>0</v>
      </c>
      <c r="G249" s="643">
        <v>0</v>
      </c>
      <c r="H249" s="643">
        <v>0</v>
      </c>
      <c r="I249" s="642">
        <v>0</v>
      </c>
      <c r="J249" s="643">
        <v>0</v>
      </c>
      <c r="K249" s="643">
        <v>0</v>
      </c>
      <c r="L249" s="643">
        <v>0</v>
      </c>
      <c r="M249" s="644">
        <v>0</v>
      </c>
      <c r="N249" s="638"/>
      <c r="O249" s="638"/>
      <c r="P249" s="638"/>
      <c r="Q249" s="638"/>
      <c r="R249" s="638"/>
      <c r="S249" s="638"/>
      <c r="T249" s="638"/>
      <c r="U249" s="638"/>
      <c r="V249" s="638"/>
      <c r="W249" s="638"/>
      <c r="X249" s="638"/>
      <c r="Y249" s="638"/>
    </row>
    <row r="250" spans="1:25" s="627" customFormat="1" ht="17.100000000000001" customHeight="1">
      <c r="A250" s="659" t="s">
        <v>692</v>
      </c>
      <c r="B250" s="643">
        <f t="shared" si="22"/>
        <v>0</v>
      </c>
      <c r="C250" s="643">
        <f t="shared" si="22"/>
        <v>0</v>
      </c>
      <c r="D250" s="643">
        <f t="shared" si="22"/>
        <v>0</v>
      </c>
      <c r="E250" s="642">
        <f t="shared" si="22"/>
        <v>0</v>
      </c>
      <c r="F250" s="643">
        <v>0</v>
      </c>
      <c r="G250" s="643">
        <v>0</v>
      </c>
      <c r="H250" s="643">
        <v>0</v>
      </c>
      <c r="I250" s="642">
        <v>0</v>
      </c>
      <c r="J250" s="643">
        <v>0</v>
      </c>
      <c r="K250" s="643">
        <v>0</v>
      </c>
      <c r="L250" s="643">
        <v>0</v>
      </c>
      <c r="M250" s="644">
        <v>0</v>
      </c>
      <c r="N250" s="638"/>
      <c r="O250" s="638"/>
      <c r="P250" s="638"/>
      <c r="Q250" s="638"/>
      <c r="R250" s="638"/>
      <c r="S250" s="638"/>
      <c r="T250" s="638"/>
      <c r="U250" s="638"/>
      <c r="V250" s="638"/>
      <c r="W250" s="638"/>
      <c r="X250" s="638"/>
      <c r="Y250" s="638"/>
    </row>
    <row r="251" spans="1:25" s="627" customFormat="1" ht="17.100000000000001" customHeight="1">
      <c r="A251" s="659" t="s">
        <v>693</v>
      </c>
      <c r="B251" s="643">
        <f t="shared" si="22"/>
        <v>0</v>
      </c>
      <c r="C251" s="643">
        <f t="shared" si="22"/>
        <v>0</v>
      </c>
      <c r="D251" s="643">
        <f t="shared" si="22"/>
        <v>0</v>
      </c>
      <c r="E251" s="642">
        <f t="shared" si="22"/>
        <v>0</v>
      </c>
      <c r="F251" s="643">
        <v>0</v>
      </c>
      <c r="G251" s="643">
        <v>0</v>
      </c>
      <c r="H251" s="643">
        <v>0</v>
      </c>
      <c r="I251" s="642">
        <v>0</v>
      </c>
      <c r="J251" s="643">
        <v>0</v>
      </c>
      <c r="K251" s="643">
        <v>0</v>
      </c>
      <c r="L251" s="643">
        <v>0</v>
      </c>
      <c r="M251" s="644">
        <v>0</v>
      </c>
      <c r="N251" s="638"/>
      <c r="O251" s="638"/>
      <c r="P251" s="638"/>
      <c r="Q251" s="638"/>
      <c r="R251" s="638"/>
      <c r="S251" s="638"/>
      <c r="T251" s="638"/>
      <c r="U251" s="638"/>
      <c r="V251" s="638"/>
      <c r="W251" s="638"/>
      <c r="X251" s="638"/>
      <c r="Y251" s="638"/>
    </row>
    <row r="252" spans="1:25" s="627" customFormat="1" ht="17.100000000000001" customHeight="1">
      <c r="A252" s="659" t="s">
        <v>694</v>
      </c>
      <c r="B252" s="643">
        <f t="shared" si="22"/>
        <v>0</v>
      </c>
      <c r="C252" s="643">
        <f t="shared" si="22"/>
        <v>0</v>
      </c>
      <c r="D252" s="643">
        <f t="shared" si="22"/>
        <v>0</v>
      </c>
      <c r="E252" s="642">
        <f t="shared" si="22"/>
        <v>0</v>
      </c>
      <c r="F252" s="643">
        <v>0</v>
      </c>
      <c r="G252" s="643">
        <v>0</v>
      </c>
      <c r="H252" s="643">
        <v>0</v>
      </c>
      <c r="I252" s="642">
        <v>0</v>
      </c>
      <c r="J252" s="643">
        <v>0</v>
      </c>
      <c r="K252" s="643">
        <v>0</v>
      </c>
      <c r="L252" s="643">
        <v>0</v>
      </c>
      <c r="M252" s="644">
        <v>0</v>
      </c>
      <c r="N252" s="638"/>
      <c r="O252" s="638"/>
      <c r="P252" s="638"/>
      <c r="Q252" s="638"/>
      <c r="R252" s="638"/>
      <c r="S252" s="638"/>
      <c r="T252" s="638"/>
      <c r="U252" s="638"/>
      <c r="V252" s="638"/>
      <c r="W252" s="638"/>
      <c r="X252" s="638"/>
      <c r="Y252" s="638"/>
    </row>
    <row r="253" spans="1:25" s="627" customFormat="1" ht="17.100000000000001" customHeight="1">
      <c r="A253" s="659" t="s">
        <v>695</v>
      </c>
      <c r="B253" s="643">
        <f t="shared" si="22"/>
        <v>0</v>
      </c>
      <c r="C253" s="643">
        <f t="shared" si="22"/>
        <v>0</v>
      </c>
      <c r="D253" s="643">
        <f t="shared" si="22"/>
        <v>0</v>
      </c>
      <c r="E253" s="642">
        <f t="shared" si="22"/>
        <v>0</v>
      </c>
      <c r="F253" s="643">
        <v>0</v>
      </c>
      <c r="G253" s="643">
        <v>0</v>
      </c>
      <c r="H253" s="643">
        <v>0</v>
      </c>
      <c r="I253" s="642">
        <v>0</v>
      </c>
      <c r="J253" s="643">
        <v>0</v>
      </c>
      <c r="K253" s="643">
        <v>0</v>
      </c>
      <c r="L253" s="643">
        <v>0</v>
      </c>
      <c r="M253" s="644">
        <v>0</v>
      </c>
      <c r="N253" s="638"/>
      <c r="O253" s="638"/>
      <c r="P253" s="638"/>
      <c r="Q253" s="638"/>
      <c r="R253" s="638"/>
      <c r="S253" s="638"/>
      <c r="T253" s="638"/>
      <c r="U253" s="638"/>
      <c r="V253" s="638"/>
      <c r="W253" s="638"/>
      <c r="X253" s="638"/>
      <c r="Y253" s="638"/>
    </row>
    <row r="254" spans="1:25" s="627" customFormat="1" ht="17.100000000000001" customHeight="1">
      <c r="A254" s="659" t="s">
        <v>696</v>
      </c>
      <c r="B254" s="643">
        <f t="shared" ref="B254:E265" si="23">SUM(F254,J254)</f>
        <v>10</v>
      </c>
      <c r="C254" s="643">
        <f t="shared" si="23"/>
        <v>113319.45999999999</v>
      </c>
      <c r="D254" s="643">
        <f t="shared" si="23"/>
        <v>131375.63</v>
      </c>
      <c r="E254" s="642">
        <f t="shared" si="23"/>
        <v>3066636769</v>
      </c>
      <c r="F254" s="643">
        <v>7</v>
      </c>
      <c r="G254" s="643">
        <v>49938.18</v>
      </c>
      <c r="H254" s="643">
        <v>42186.63</v>
      </c>
      <c r="I254" s="642">
        <v>2221000000</v>
      </c>
      <c r="J254" s="643">
        <v>3</v>
      </c>
      <c r="K254" s="643">
        <v>63381.279999999999</v>
      </c>
      <c r="L254" s="643">
        <v>89189</v>
      </c>
      <c r="M254" s="644">
        <v>845636769</v>
      </c>
      <c r="N254" s="638"/>
      <c r="O254" s="638"/>
      <c r="P254" s="638"/>
      <c r="Q254" s="638"/>
      <c r="R254" s="638"/>
      <c r="S254" s="638"/>
      <c r="T254" s="638"/>
      <c r="U254" s="638"/>
      <c r="V254" s="638"/>
      <c r="W254" s="638"/>
      <c r="X254" s="638"/>
      <c r="Y254" s="638"/>
    </row>
    <row r="255" spans="1:25" s="627" customFormat="1" ht="17.100000000000001" customHeight="1">
      <c r="A255" s="659" t="s">
        <v>697</v>
      </c>
      <c r="B255" s="643">
        <f t="shared" si="23"/>
        <v>0</v>
      </c>
      <c r="C255" s="643">
        <f t="shared" si="23"/>
        <v>0</v>
      </c>
      <c r="D255" s="643">
        <f t="shared" si="23"/>
        <v>0</v>
      </c>
      <c r="E255" s="642">
        <f t="shared" si="23"/>
        <v>0</v>
      </c>
      <c r="F255" s="643">
        <v>0</v>
      </c>
      <c r="G255" s="643">
        <v>0</v>
      </c>
      <c r="H255" s="643">
        <v>0</v>
      </c>
      <c r="I255" s="642">
        <v>0</v>
      </c>
      <c r="J255" s="643">
        <v>0</v>
      </c>
      <c r="K255" s="643">
        <v>0</v>
      </c>
      <c r="L255" s="643">
        <v>0</v>
      </c>
      <c r="M255" s="644">
        <v>0</v>
      </c>
      <c r="N255" s="638"/>
      <c r="O255" s="638"/>
      <c r="P255" s="638"/>
      <c r="Q255" s="638"/>
      <c r="R255" s="638"/>
      <c r="S255" s="638"/>
      <c r="T255" s="638"/>
      <c r="U255" s="638"/>
      <c r="V255" s="638"/>
      <c r="W255" s="638"/>
      <c r="X255" s="638"/>
      <c r="Y255" s="638"/>
    </row>
    <row r="256" spans="1:25" s="627" customFormat="1" ht="17.100000000000001" customHeight="1">
      <c r="A256" s="659" t="s">
        <v>698</v>
      </c>
      <c r="B256" s="643">
        <f t="shared" si="23"/>
        <v>0</v>
      </c>
      <c r="C256" s="643">
        <f t="shared" si="23"/>
        <v>0</v>
      </c>
      <c r="D256" s="643">
        <f t="shared" si="23"/>
        <v>0</v>
      </c>
      <c r="E256" s="642">
        <f t="shared" si="23"/>
        <v>0</v>
      </c>
      <c r="F256" s="643">
        <v>0</v>
      </c>
      <c r="G256" s="643">
        <v>0</v>
      </c>
      <c r="H256" s="643">
        <v>0</v>
      </c>
      <c r="I256" s="642">
        <v>0</v>
      </c>
      <c r="J256" s="643">
        <v>0</v>
      </c>
      <c r="K256" s="643">
        <v>0</v>
      </c>
      <c r="L256" s="643">
        <v>0</v>
      </c>
      <c r="M256" s="644">
        <v>0</v>
      </c>
      <c r="N256" s="638"/>
      <c r="O256" s="638"/>
      <c r="P256" s="638"/>
      <c r="Q256" s="638"/>
      <c r="R256" s="638"/>
      <c r="S256" s="638"/>
      <c r="T256" s="638"/>
      <c r="U256" s="638"/>
      <c r="V256" s="638"/>
      <c r="W256" s="638"/>
      <c r="X256" s="638"/>
      <c r="Y256" s="638"/>
    </row>
    <row r="257" spans="1:25" s="627" customFormat="1" ht="17.100000000000001" customHeight="1">
      <c r="A257" s="659" t="s">
        <v>699</v>
      </c>
      <c r="B257" s="643">
        <f t="shared" si="23"/>
        <v>18</v>
      </c>
      <c r="C257" s="643">
        <f t="shared" si="23"/>
        <v>25888.69</v>
      </c>
      <c r="D257" s="643">
        <f t="shared" si="23"/>
        <v>17401.900000000001</v>
      </c>
      <c r="E257" s="642">
        <f t="shared" si="23"/>
        <v>760613000</v>
      </c>
      <c r="F257" s="643">
        <v>8</v>
      </c>
      <c r="G257" s="643">
        <v>21218.32</v>
      </c>
      <c r="H257" s="643">
        <v>17401.900000000001</v>
      </c>
      <c r="I257" s="642">
        <v>760613000</v>
      </c>
      <c r="J257" s="643">
        <v>10</v>
      </c>
      <c r="K257" s="643">
        <v>4670.37</v>
      </c>
      <c r="L257" s="643">
        <v>0</v>
      </c>
      <c r="M257" s="644">
        <v>0</v>
      </c>
      <c r="N257" s="638"/>
      <c r="O257" s="638"/>
      <c r="P257" s="638"/>
      <c r="Q257" s="638"/>
      <c r="R257" s="638"/>
      <c r="S257" s="638"/>
      <c r="T257" s="638"/>
      <c r="U257" s="638"/>
      <c r="V257" s="638"/>
      <c r="W257" s="638"/>
      <c r="X257" s="638"/>
      <c r="Y257" s="638"/>
    </row>
    <row r="258" spans="1:25" s="627" customFormat="1" ht="17.100000000000001" customHeight="1">
      <c r="A258" s="659" t="s">
        <v>700</v>
      </c>
      <c r="B258" s="643">
        <f t="shared" si="23"/>
        <v>0</v>
      </c>
      <c r="C258" s="643">
        <f t="shared" si="23"/>
        <v>0</v>
      </c>
      <c r="D258" s="643">
        <f t="shared" si="23"/>
        <v>0</v>
      </c>
      <c r="E258" s="642">
        <f t="shared" si="23"/>
        <v>0</v>
      </c>
      <c r="F258" s="643">
        <v>0</v>
      </c>
      <c r="G258" s="643">
        <v>0</v>
      </c>
      <c r="H258" s="643">
        <v>0</v>
      </c>
      <c r="I258" s="642">
        <v>0</v>
      </c>
      <c r="J258" s="643">
        <v>0</v>
      </c>
      <c r="K258" s="643">
        <v>0</v>
      </c>
      <c r="L258" s="643">
        <v>0</v>
      </c>
      <c r="M258" s="644">
        <v>0</v>
      </c>
      <c r="N258" s="638"/>
      <c r="O258" s="638"/>
      <c r="P258" s="638"/>
      <c r="Q258" s="638"/>
      <c r="R258" s="638"/>
      <c r="S258" s="638"/>
      <c r="T258" s="638"/>
      <c r="U258" s="638"/>
      <c r="V258" s="638"/>
      <c r="W258" s="638"/>
      <c r="X258" s="638"/>
      <c r="Y258" s="638"/>
    </row>
    <row r="259" spans="1:25" s="627" customFormat="1" ht="17.100000000000001" customHeight="1">
      <c r="A259" s="659" t="s">
        <v>701</v>
      </c>
      <c r="B259" s="643">
        <f t="shared" si="23"/>
        <v>0</v>
      </c>
      <c r="C259" s="643">
        <f t="shared" si="23"/>
        <v>0</v>
      </c>
      <c r="D259" s="643">
        <f t="shared" si="23"/>
        <v>0</v>
      </c>
      <c r="E259" s="642">
        <f t="shared" si="23"/>
        <v>0</v>
      </c>
      <c r="F259" s="643">
        <v>0</v>
      </c>
      <c r="G259" s="643">
        <v>0</v>
      </c>
      <c r="H259" s="643">
        <v>0</v>
      </c>
      <c r="I259" s="642">
        <v>0</v>
      </c>
      <c r="J259" s="643">
        <v>0</v>
      </c>
      <c r="K259" s="643">
        <v>0</v>
      </c>
      <c r="L259" s="643">
        <v>0</v>
      </c>
      <c r="M259" s="644">
        <v>0</v>
      </c>
      <c r="N259" s="638"/>
      <c r="O259" s="638"/>
      <c r="P259" s="638"/>
      <c r="Q259" s="638"/>
      <c r="R259" s="638"/>
      <c r="S259" s="638"/>
      <c r="T259" s="638"/>
      <c r="U259" s="638"/>
      <c r="V259" s="638"/>
      <c r="W259" s="638"/>
      <c r="X259" s="638"/>
      <c r="Y259" s="638"/>
    </row>
    <row r="260" spans="1:25" s="627" customFormat="1" ht="17.100000000000001" customHeight="1">
      <c r="A260" s="659" t="s">
        <v>702</v>
      </c>
      <c r="B260" s="643">
        <f t="shared" si="23"/>
        <v>0</v>
      </c>
      <c r="C260" s="643">
        <f t="shared" si="23"/>
        <v>0</v>
      </c>
      <c r="D260" s="643">
        <f t="shared" si="23"/>
        <v>0</v>
      </c>
      <c r="E260" s="642">
        <f t="shared" si="23"/>
        <v>0</v>
      </c>
      <c r="F260" s="643">
        <v>0</v>
      </c>
      <c r="G260" s="643">
        <v>0</v>
      </c>
      <c r="H260" s="643">
        <v>0</v>
      </c>
      <c r="I260" s="642">
        <v>0</v>
      </c>
      <c r="J260" s="643">
        <v>0</v>
      </c>
      <c r="K260" s="643">
        <v>0</v>
      </c>
      <c r="L260" s="643">
        <v>0</v>
      </c>
      <c r="M260" s="644">
        <v>0</v>
      </c>
      <c r="N260" s="638"/>
      <c r="O260" s="638"/>
      <c r="P260" s="638"/>
      <c r="Q260" s="638"/>
      <c r="R260" s="638"/>
      <c r="S260" s="638"/>
      <c r="T260" s="638"/>
      <c r="U260" s="638"/>
      <c r="V260" s="638"/>
      <c r="W260" s="638"/>
      <c r="X260" s="638"/>
      <c r="Y260" s="638"/>
    </row>
    <row r="261" spans="1:25" s="627" customFormat="1" ht="17.100000000000001" customHeight="1">
      <c r="A261" s="659" t="s">
        <v>703</v>
      </c>
      <c r="B261" s="643">
        <f t="shared" si="23"/>
        <v>1</v>
      </c>
      <c r="C261" s="643">
        <f t="shared" si="23"/>
        <v>207.5</v>
      </c>
      <c r="D261" s="643">
        <f t="shared" si="23"/>
        <v>0</v>
      </c>
      <c r="E261" s="642">
        <f t="shared" si="23"/>
        <v>0</v>
      </c>
      <c r="F261" s="643">
        <v>0</v>
      </c>
      <c r="G261" s="643">
        <v>0</v>
      </c>
      <c r="H261" s="643">
        <v>0</v>
      </c>
      <c r="I261" s="642">
        <v>0</v>
      </c>
      <c r="J261" s="643">
        <v>1</v>
      </c>
      <c r="K261" s="643">
        <v>207.5</v>
      </c>
      <c r="L261" s="643">
        <v>0</v>
      </c>
      <c r="M261" s="644">
        <v>0</v>
      </c>
      <c r="N261" s="638"/>
      <c r="O261" s="638"/>
      <c r="P261" s="638"/>
      <c r="Q261" s="638"/>
      <c r="R261" s="638"/>
      <c r="S261" s="638"/>
      <c r="T261" s="638"/>
      <c r="U261" s="638"/>
      <c r="V261" s="638"/>
      <c r="W261" s="638"/>
      <c r="X261" s="638"/>
      <c r="Y261" s="638"/>
    </row>
    <row r="262" spans="1:25" s="627" customFormat="1" ht="17.100000000000001" customHeight="1">
      <c r="A262" s="659" t="s">
        <v>704</v>
      </c>
      <c r="B262" s="643">
        <f t="shared" si="23"/>
        <v>1</v>
      </c>
      <c r="C262" s="643">
        <f t="shared" si="23"/>
        <v>0</v>
      </c>
      <c r="D262" s="643">
        <f t="shared" si="23"/>
        <v>100.922</v>
      </c>
      <c r="E262" s="642">
        <f t="shared" si="23"/>
        <v>24680776</v>
      </c>
      <c r="F262" s="643">
        <v>0</v>
      </c>
      <c r="G262" s="643">
        <v>0</v>
      </c>
      <c r="H262" s="643">
        <v>0</v>
      </c>
      <c r="I262" s="642">
        <v>0</v>
      </c>
      <c r="J262" s="643">
        <v>1</v>
      </c>
      <c r="K262" s="643">
        <v>0</v>
      </c>
      <c r="L262" s="643">
        <v>100.922</v>
      </c>
      <c r="M262" s="644">
        <v>24680776</v>
      </c>
      <c r="N262" s="638"/>
      <c r="O262" s="638"/>
      <c r="P262" s="638"/>
      <c r="Q262" s="638"/>
      <c r="R262" s="638"/>
      <c r="S262" s="638"/>
      <c r="T262" s="638"/>
      <c r="U262" s="638"/>
      <c r="V262" s="638"/>
      <c r="W262" s="638"/>
      <c r="X262" s="638"/>
      <c r="Y262" s="638"/>
    </row>
    <row r="263" spans="1:25" s="627" customFormat="1" ht="17.100000000000001" customHeight="1">
      <c r="A263" s="659" t="s">
        <v>705</v>
      </c>
      <c r="B263" s="643">
        <f t="shared" si="23"/>
        <v>1</v>
      </c>
      <c r="C263" s="643">
        <f t="shared" si="23"/>
        <v>2400.58</v>
      </c>
      <c r="D263" s="643">
        <f t="shared" si="23"/>
        <v>2400.58</v>
      </c>
      <c r="E263" s="642">
        <f t="shared" si="23"/>
        <v>0</v>
      </c>
      <c r="F263" s="643">
        <v>1</v>
      </c>
      <c r="G263" s="643">
        <v>2400.58</v>
      </c>
      <c r="H263" s="643">
        <v>2400.58</v>
      </c>
      <c r="I263" s="642">
        <v>0</v>
      </c>
      <c r="J263" s="643">
        <v>0</v>
      </c>
      <c r="K263" s="643">
        <v>0</v>
      </c>
      <c r="L263" s="643">
        <v>0</v>
      </c>
      <c r="M263" s="644">
        <v>0</v>
      </c>
      <c r="N263" s="638"/>
      <c r="O263" s="638"/>
      <c r="P263" s="638"/>
      <c r="Q263" s="638"/>
      <c r="R263" s="638"/>
      <c r="S263" s="638"/>
      <c r="T263" s="638"/>
      <c r="U263" s="638"/>
      <c r="V263" s="638"/>
      <c r="W263" s="638"/>
      <c r="X263" s="638"/>
      <c r="Y263" s="638"/>
    </row>
    <row r="264" spans="1:25" s="627" customFormat="1" ht="17.100000000000001" customHeight="1">
      <c r="A264" s="659" t="s">
        <v>706</v>
      </c>
      <c r="B264" s="643">
        <f t="shared" si="23"/>
        <v>3</v>
      </c>
      <c r="C264" s="643">
        <f t="shared" si="23"/>
        <v>322.41000000000003</v>
      </c>
      <c r="D264" s="643">
        <f t="shared" si="23"/>
        <v>2913.27</v>
      </c>
      <c r="E264" s="642">
        <f t="shared" si="23"/>
        <v>199926760</v>
      </c>
      <c r="F264" s="643">
        <v>3</v>
      </c>
      <c r="G264" s="643">
        <v>322.41000000000003</v>
      </c>
      <c r="H264" s="643">
        <v>2913.27</v>
      </c>
      <c r="I264" s="642">
        <v>199926760</v>
      </c>
      <c r="J264" s="643">
        <v>0</v>
      </c>
      <c r="K264" s="643">
        <v>0</v>
      </c>
      <c r="L264" s="643">
        <v>0</v>
      </c>
      <c r="M264" s="644">
        <v>0</v>
      </c>
      <c r="N264" s="638"/>
      <c r="O264" s="638"/>
      <c r="P264" s="638"/>
      <c r="Q264" s="638"/>
      <c r="R264" s="638"/>
      <c r="S264" s="638"/>
      <c r="T264" s="638"/>
      <c r="U264" s="638"/>
      <c r="V264" s="638"/>
      <c r="W264" s="638"/>
      <c r="X264" s="638"/>
      <c r="Y264" s="638"/>
    </row>
    <row r="265" spans="1:25" s="627" customFormat="1" ht="17.100000000000001" customHeight="1" thickBot="1">
      <c r="A265" s="660" t="s">
        <v>707</v>
      </c>
      <c r="B265" s="649">
        <f t="shared" si="23"/>
        <v>5</v>
      </c>
      <c r="C265" s="649">
        <f t="shared" si="23"/>
        <v>731</v>
      </c>
      <c r="D265" s="649">
        <f t="shared" si="23"/>
        <v>0</v>
      </c>
      <c r="E265" s="648">
        <f t="shared" si="23"/>
        <v>0</v>
      </c>
      <c r="F265" s="649">
        <v>0</v>
      </c>
      <c r="G265" s="649">
        <v>0</v>
      </c>
      <c r="H265" s="649">
        <v>0</v>
      </c>
      <c r="I265" s="648">
        <v>0</v>
      </c>
      <c r="J265" s="649">
        <v>5</v>
      </c>
      <c r="K265" s="649">
        <v>731</v>
      </c>
      <c r="L265" s="649">
        <v>0</v>
      </c>
      <c r="M265" s="650">
        <v>0</v>
      </c>
      <c r="N265" s="638"/>
      <c r="O265" s="638"/>
      <c r="P265" s="638"/>
      <c r="Q265" s="638"/>
      <c r="R265" s="638"/>
      <c r="S265" s="638"/>
      <c r="T265" s="638"/>
      <c r="U265" s="638"/>
      <c r="V265" s="638"/>
      <c r="W265" s="638"/>
      <c r="X265" s="638"/>
      <c r="Y265" s="638"/>
    </row>
    <row r="266" spans="1:25" s="627" customFormat="1" ht="18" customHeight="1">
      <c r="A266" s="661"/>
      <c r="B266" s="662"/>
      <c r="C266" s="662"/>
      <c r="D266" s="662"/>
      <c r="E266" s="663"/>
      <c r="F266" s="662"/>
      <c r="G266" s="662"/>
      <c r="H266" s="662"/>
      <c r="I266" s="663"/>
      <c r="J266" s="664"/>
      <c r="K266" s="662"/>
      <c r="L266" s="662"/>
      <c r="M266" s="663"/>
    </row>
    <row r="267" spans="1:25" s="627" customFormat="1" ht="18" customHeight="1" thickBot="1">
      <c r="A267" s="665" t="s">
        <v>714</v>
      </c>
      <c r="B267" s="655"/>
      <c r="C267" s="655"/>
      <c r="D267" s="655"/>
      <c r="E267" s="654"/>
      <c r="F267" s="655"/>
      <c r="G267" s="655"/>
      <c r="H267" s="655"/>
      <c r="I267" s="654"/>
      <c r="J267" s="655"/>
      <c r="K267" s="655"/>
      <c r="L267" s="655"/>
      <c r="M267" s="654"/>
    </row>
    <row r="268" spans="1:25" s="628" customFormat="1" ht="18" customHeight="1">
      <c r="A268" s="830" t="s">
        <v>10</v>
      </c>
      <c r="B268" s="832" t="s">
        <v>668</v>
      </c>
      <c r="C268" s="832"/>
      <c r="D268" s="832"/>
      <c r="E268" s="832"/>
      <c r="F268" s="832" t="s">
        <v>669</v>
      </c>
      <c r="G268" s="832"/>
      <c r="H268" s="832"/>
      <c r="I268" s="832"/>
      <c r="J268" s="832" t="s">
        <v>670</v>
      </c>
      <c r="K268" s="832"/>
      <c r="L268" s="832"/>
      <c r="M268" s="833"/>
    </row>
    <row r="269" spans="1:25" s="631" customFormat="1" ht="50.1" customHeight="1" thickBot="1">
      <c r="A269" s="831"/>
      <c r="B269" s="630" t="s">
        <v>671</v>
      </c>
      <c r="C269" s="630" t="s">
        <v>672</v>
      </c>
      <c r="D269" s="630" t="s">
        <v>673</v>
      </c>
      <c r="E269" s="590" t="s">
        <v>674</v>
      </c>
      <c r="F269" s="630" t="s">
        <v>671</v>
      </c>
      <c r="G269" s="630" t="s">
        <v>672</v>
      </c>
      <c r="H269" s="630" t="s">
        <v>673</v>
      </c>
      <c r="I269" s="590" t="s">
        <v>674</v>
      </c>
      <c r="J269" s="630" t="s">
        <v>675</v>
      </c>
      <c r="K269" s="630" t="s">
        <v>672</v>
      </c>
      <c r="L269" s="630" t="s">
        <v>676</v>
      </c>
      <c r="M269" s="592" t="s">
        <v>677</v>
      </c>
    </row>
    <row r="270" spans="1:25" s="627" customFormat="1" ht="17.100000000000001" customHeight="1" thickBot="1">
      <c r="A270" s="657" t="s">
        <v>668</v>
      </c>
      <c r="B270" s="636">
        <f t="shared" ref="B270:M270" si="24">SUM(B271:B298)</f>
        <v>1665</v>
      </c>
      <c r="C270" s="636">
        <f t="shared" si="24"/>
        <v>6336743.1000000006</v>
      </c>
      <c r="D270" s="636">
        <f t="shared" si="24"/>
        <v>4167507.2915999992</v>
      </c>
      <c r="E270" s="635">
        <f t="shared" si="24"/>
        <v>1036487056684</v>
      </c>
      <c r="F270" s="636">
        <f t="shared" si="24"/>
        <v>1322</v>
      </c>
      <c r="G270" s="636">
        <f t="shared" si="24"/>
        <v>5086718.1900000004</v>
      </c>
      <c r="H270" s="636">
        <f t="shared" si="24"/>
        <v>3164022.8386999997</v>
      </c>
      <c r="I270" s="635">
        <f t="shared" si="24"/>
        <v>879533158656</v>
      </c>
      <c r="J270" s="636">
        <f t="shared" si="24"/>
        <v>343</v>
      </c>
      <c r="K270" s="636">
        <f t="shared" si="24"/>
        <v>1250024.9099999999</v>
      </c>
      <c r="L270" s="636">
        <f t="shared" si="24"/>
        <v>1003484.4528999999</v>
      </c>
      <c r="M270" s="637">
        <f t="shared" si="24"/>
        <v>156953898028</v>
      </c>
      <c r="N270" s="638"/>
      <c r="O270" s="638"/>
      <c r="P270" s="638"/>
      <c r="Q270" s="638"/>
      <c r="R270" s="638"/>
      <c r="S270" s="638"/>
      <c r="T270" s="638"/>
      <c r="U270" s="638"/>
      <c r="V270" s="638"/>
      <c r="W270" s="638"/>
      <c r="X270" s="638"/>
      <c r="Y270" s="638"/>
    </row>
    <row r="271" spans="1:25" s="627" customFormat="1" ht="17.100000000000001" customHeight="1" thickTop="1">
      <c r="A271" s="658" t="s">
        <v>680</v>
      </c>
      <c r="B271" s="643">
        <f t="shared" ref="B271:E286" si="25">SUM(F271,J271)</f>
        <v>45</v>
      </c>
      <c r="C271" s="643">
        <f t="shared" si="25"/>
        <v>311489.45</v>
      </c>
      <c r="D271" s="643">
        <f t="shared" si="25"/>
        <v>134741.11499999999</v>
      </c>
      <c r="E271" s="642">
        <f t="shared" si="25"/>
        <v>113781343344</v>
      </c>
      <c r="F271" s="643">
        <v>32</v>
      </c>
      <c r="G271" s="643">
        <v>240055.14</v>
      </c>
      <c r="H271" s="643">
        <v>84551.781000000003</v>
      </c>
      <c r="I271" s="642">
        <v>113687635744</v>
      </c>
      <c r="J271" s="643">
        <v>13</v>
      </c>
      <c r="K271" s="643">
        <v>71434.31</v>
      </c>
      <c r="L271" s="643">
        <v>50189.334000000003</v>
      </c>
      <c r="M271" s="644">
        <v>93707600</v>
      </c>
      <c r="N271" s="638"/>
      <c r="O271" s="638"/>
      <c r="P271" s="638"/>
      <c r="Q271" s="638"/>
      <c r="R271" s="638"/>
      <c r="S271" s="638"/>
      <c r="T271" s="638"/>
      <c r="U271" s="638"/>
      <c r="V271" s="638"/>
      <c r="W271" s="638"/>
      <c r="X271" s="638"/>
      <c r="Y271" s="638"/>
    </row>
    <row r="272" spans="1:25" s="627" customFormat="1" ht="17.100000000000001" customHeight="1">
      <c r="A272" s="659" t="s">
        <v>681</v>
      </c>
      <c r="B272" s="643">
        <f t="shared" si="25"/>
        <v>11</v>
      </c>
      <c r="C272" s="643">
        <f t="shared" si="25"/>
        <v>3907.35</v>
      </c>
      <c r="D272" s="643">
        <f t="shared" si="25"/>
        <v>1634.64</v>
      </c>
      <c r="E272" s="642">
        <f t="shared" si="25"/>
        <v>2213534763</v>
      </c>
      <c r="F272" s="643">
        <v>11</v>
      </c>
      <c r="G272" s="643">
        <v>3907.35</v>
      </c>
      <c r="H272" s="643">
        <v>1634.64</v>
      </c>
      <c r="I272" s="642">
        <v>2213534763</v>
      </c>
      <c r="J272" s="643">
        <v>0</v>
      </c>
      <c r="K272" s="643">
        <v>0</v>
      </c>
      <c r="L272" s="643">
        <v>0</v>
      </c>
      <c r="M272" s="670">
        <v>0</v>
      </c>
      <c r="N272" s="638"/>
      <c r="O272" s="638"/>
      <c r="P272" s="638"/>
      <c r="Q272" s="638"/>
      <c r="R272" s="638"/>
      <c r="S272" s="638"/>
      <c r="T272" s="638"/>
      <c r="U272" s="638"/>
      <c r="V272" s="638"/>
      <c r="W272" s="638"/>
      <c r="X272" s="638"/>
      <c r="Y272" s="638"/>
    </row>
    <row r="273" spans="1:25" s="627" customFormat="1" ht="17.100000000000001" customHeight="1">
      <c r="A273" s="659" t="s">
        <v>682</v>
      </c>
      <c r="B273" s="643">
        <f t="shared" si="25"/>
        <v>127</v>
      </c>
      <c r="C273" s="643">
        <f t="shared" si="25"/>
        <v>202084.12</v>
      </c>
      <c r="D273" s="643">
        <f t="shared" si="25"/>
        <v>104145.224</v>
      </c>
      <c r="E273" s="642">
        <f t="shared" si="25"/>
        <v>58045789431</v>
      </c>
      <c r="F273" s="643">
        <v>118</v>
      </c>
      <c r="G273" s="643">
        <v>196987.36</v>
      </c>
      <c r="H273" s="643">
        <v>99601.784</v>
      </c>
      <c r="I273" s="642">
        <v>52211681631</v>
      </c>
      <c r="J273" s="643">
        <v>9</v>
      </c>
      <c r="K273" s="643">
        <v>5096.76</v>
      </c>
      <c r="L273" s="643">
        <v>4543.4399999999996</v>
      </c>
      <c r="M273" s="644">
        <v>5834107800</v>
      </c>
      <c r="N273" s="638"/>
      <c r="O273" s="638"/>
      <c r="P273" s="638"/>
      <c r="Q273" s="638"/>
      <c r="R273" s="638"/>
      <c r="S273" s="638"/>
      <c r="T273" s="638"/>
      <c r="U273" s="638"/>
      <c r="V273" s="638"/>
      <c r="W273" s="638"/>
      <c r="X273" s="638"/>
      <c r="Y273" s="638"/>
    </row>
    <row r="274" spans="1:25" s="627" customFormat="1" ht="17.100000000000001" customHeight="1">
      <c r="A274" s="659" t="s">
        <v>683</v>
      </c>
      <c r="B274" s="643">
        <f t="shared" si="25"/>
        <v>34</v>
      </c>
      <c r="C274" s="643">
        <f t="shared" si="25"/>
        <v>227912.38999999998</v>
      </c>
      <c r="D274" s="643">
        <f t="shared" si="25"/>
        <v>147088.96119999999</v>
      </c>
      <c r="E274" s="642">
        <f t="shared" si="25"/>
        <v>44776718057</v>
      </c>
      <c r="F274" s="643">
        <v>33</v>
      </c>
      <c r="G274" s="643">
        <v>225476.87</v>
      </c>
      <c r="H274" s="643">
        <v>147088.96119999999</v>
      </c>
      <c r="I274" s="642">
        <v>44776718057</v>
      </c>
      <c r="J274" s="643">
        <v>1</v>
      </c>
      <c r="K274" s="643">
        <v>2435.52</v>
      </c>
      <c r="L274" s="643">
        <v>0</v>
      </c>
      <c r="M274" s="644">
        <v>0</v>
      </c>
      <c r="N274" s="638"/>
      <c r="O274" s="638"/>
      <c r="P274" s="638"/>
      <c r="Q274" s="638"/>
      <c r="R274" s="638"/>
      <c r="S274" s="638"/>
      <c r="T274" s="638"/>
      <c r="U274" s="638"/>
      <c r="V274" s="638"/>
      <c r="W274" s="638"/>
      <c r="X274" s="638"/>
      <c r="Y274" s="638"/>
    </row>
    <row r="275" spans="1:25" s="627" customFormat="1" ht="17.100000000000001" customHeight="1">
      <c r="A275" s="659" t="s">
        <v>684</v>
      </c>
      <c r="B275" s="643">
        <f t="shared" si="25"/>
        <v>670</v>
      </c>
      <c r="C275" s="643">
        <f t="shared" si="25"/>
        <v>1983736.6600000001</v>
      </c>
      <c r="D275" s="643">
        <f t="shared" si="25"/>
        <v>1375598.64</v>
      </c>
      <c r="E275" s="642">
        <f t="shared" si="25"/>
        <v>369139021044</v>
      </c>
      <c r="F275" s="643">
        <v>636</v>
      </c>
      <c r="G275" s="643">
        <v>1926386.8</v>
      </c>
      <c r="H275" s="643">
        <v>1353678.9909999999</v>
      </c>
      <c r="I275" s="642">
        <v>366029983662</v>
      </c>
      <c r="J275" s="643">
        <v>34</v>
      </c>
      <c r="K275" s="643">
        <v>57349.86</v>
      </c>
      <c r="L275" s="643">
        <v>21919.649000000001</v>
      </c>
      <c r="M275" s="644">
        <v>3109037382</v>
      </c>
      <c r="N275" s="671"/>
      <c r="O275" s="671"/>
      <c r="P275" s="671"/>
      <c r="Q275" s="671"/>
      <c r="R275" s="671"/>
      <c r="S275" s="671"/>
      <c r="T275" s="671"/>
      <c r="U275" s="671"/>
      <c r="V275" s="671"/>
      <c r="W275" s="671"/>
      <c r="X275" s="671"/>
      <c r="Y275" s="671"/>
    </row>
    <row r="276" spans="1:25" s="627" customFormat="1" ht="17.100000000000001" customHeight="1">
      <c r="A276" s="659" t="s">
        <v>685</v>
      </c>
      <c r="B276" s="643">
        <f t="shared" si="25"/>
        <v>0</v>
      </c>
      <c r="C276" s="643">
        <f t="shared" si="25"/>
        <v>0</v>
      </c>
      <c r="D276" s="643">
        <f t="shared" si="25"/>
        <v>0</v>
      </c>
      <c r="E276" s="642">
        <f t="shared" si="25"/>
        <v>0</v>
      </c>
      <c r="F276" s="643">
        <v>0</v>
      </c>
      <c r="G276" s="643">
        <v>0</v>
      </c>
      <c r="H276" s="643">
        <v>0</v>
      </c>
      <c r="I276" s="642">
        <v>0</v>
      </c>
      <c r="J276" s="643">
        <v>0</v>
      </c>
      <c r="K276" s="643">
        <v>0</v>
      </c>
      <c r="L276" s="643">
        <v>0</v>
      </c>
      <c r="M276" s="644">
        <v>0</v>
      </c>
      <c r="N276" s="638"/>
      <c r="O276" s="638"/>
      <c r="P276" s="638"/>
      <c r="Q276" s="638"/>
      <c r="R276" s="638"/>
      <c r="S276" s="638"/>
      <c r="T276" s="638"/>
      <c r="U276" s="638"/>
      <c r="V276" s="638"/>
      <c r="W276" s="638"/>
      <c r="X276" s="638"/>
      <c r="Y276" s="638"/>
    </row>
    <row r="277" spans="1:25" s="627" customFormat="1" ht="17.100000000000001" customHeight="1">
      <c r="A277" s="659" t="s">
        <v>686</v>
      </c>
      <c r="B277" s="643">
        <f t="shared" si="25"/>
        <v>21</v>
      </c>
      <c r="C277" s="643">
        <f t="shared" si="25"/>
        <v>24236.23</v>
      </c>
      <c r="D277" s="643">
        <f t="shared" si="25"/>
        <v>6561.0559999999996</v>
      </c>
      <c r="E277" s="642">
        <f t="shared" si="25"/>
        <v>2877651393</v>
      </c>
      <c r="F277" s="643">
        <v>20</v>
      </c>
      <c r="G277" s="643">
        <v>24156.81</v>
      </c>
      <c r="H277" s="643">
        <v>6561.0559999999996</v>
      </c>
      <c r="I277" s="642">
        <v>2877651393</v>
      </c>
      <c r="J277" s="643">
        <v>1</v>
      </c>
      <c r="K277" s="643">
        <v>79.42</v>
      </c>
      <c r="L277" s="643">
        <v>0</v>
      </c>
      <c r="M277" s="644">
        <v>0</v>
      </c>
      <c r="N277" s="638"/>
      <c r="O277" s="638"/>
      <c r="P277" s="638"/>
      <c r="Q277" s="638"/>
      <c r="R277" s="638"/>
      <c r="S277" s="638"/>
      <c r="T277" s="638"/>
      <c r="U277" s="638"/>
      <c r="V277" s="638"/>
      <c r="W277" s="638"/>
      <c r="X277" s="638"/>
      <c r="Y277" s="638"/>
    </row>
    <row r="278" spans="1:25" s="627" customFormat="1" ht="17.100000000000001" customHeight="1">
      <c r="A278" s="659" t="s">
        <v>687</v>
      </c>
      <c r="B278" s="643">
        <f t="shared" si="25"/>
        <v>19</v>
      </c>
      <c r="C278" s="643">
        <f t="shared" si="25"/>
        <v>19419.990000000002</v>
      </c>
      <c r="D278" s="643">
        <f t="shared" si="25"/>
        <v>18256.822</v>
      </c>
      <c r="E278" s="642">
        <f t="shared" si="25"/>
        <v>14558223911</v>
      </c>
      <c r="F278" s="643">
        <v>19</v>
      </c>
      <c r="G278" s="643">
        <v>19419.990000000002</v>
      </c>
      <c r="H278" s="643">
        <v>18256.822</v>
      </c>
      <c r="I278" s="642">
        <v>14558223911</v>
      </c>
      <c r="J278" s="643">
        <v>0</v>
      </c>
      <c r="K278" s="643">
        <v>0</v>
      </c>
      <c r="L278" s="643">
        <v>0</v>
      </c>
      <c r="M278" s="670">
        <v>0</v>
      </c>
      <c r="N278" s="638"/>
      <c r="O278" s="638"/>
      <c r="P278" s="638"/>
      <c r="Q278" s="638"/>
      <c r="R278" s="638"/>
      <c r="S278" s="638"/>
      <c r="T278" s="638"/>
      <c r="U278" s="638"/>
      <c r="V278" s="638"/>
      <c r="W278" s="638"/>
      <c r="X278" s="638"/>
      <c r="Y278" s="638"/>
    </row>
    <row r="279" spans="1:25" s="627" customFormat="1" ht="17.100000000000001" customHeight="1">
      <c r="A279" s="659" t="s">
        <v>688</v>
      </c>
      <c r="B279" s="643">
        <f t="shared" si="25"/>
        <v>9</v>
      </c>
      <c r="C279" s="643">
        <f t="shared" si="25"/>
        <v>84833.32</v>
      </c>
      <c r="D279" s="643">
        <f t="shared" si="25"/>
        <v>44538.16</v>
      </c>
      <c r="E279" s="642">
        <f t="shared" si="25"/>
        <v>51028037</v>
      </c>
      <c r="F279" s="643">
        <v>9</v>
      </c>
      <c r="G279" s="643">
        <v>84833.32</v>
      </c>
      <c r="H279" s="643">
        <v>44538.16</v>
      </c>
      <c r="I279" s="642">
        <v>51028037</v>
      </c>
      <c r="J279" s="643">
        <v>0</v>
      </c>
      <c r="K279" s="643">
        <v>0</v>
      </c>
      <c r="L279" s="643">
        <v>0</v>
      </c>
      <c r="M279" s="670">
        <v>0</v>
      </c>
      <c r="N279" s="638"/>
      <c r="O279" s="638"/>
      <c r="P279" s="638"/>
      <c r="Q279" s="638"/>
      <c r="R279" s="638"/>
      <c r="S279" s="638"/>
      <c r="T279" s="638"/>
      <c r="U279" s="638"/>
      <c r="V279" s="638"/>
      <c r="W279" s="638"/>
      <c r="X279" s="638"/>
      <c r="Y279" s="638"/>
    </row>
    <row r="280" spans="1:25" s="627" customFormat="1" ht="17.100000000000001" customHeight="1">
      <c r="A280" s="659" t="s">
        <v>689</v>
      </c>
      <c r="B280" s="643">
        <f t="shared" si="25"/>
        <v>37</v>
      </c>
      <c r="C280" s="643">
        <f t="shared" si="25"/>
        <v>157883.48000000001</v>
      </c>
      <c r="D280" s="643">
        <f t="shared" si="25"/>
        <v>162489.318</v>
      </c>
      <c r="E280" s="642">
        <f t="shared" si="25"/>
        <v>5793211600</v>
      </c>
      <c r="F280" s="643">
        <v>32</v>
      </c>
      <c r="G280" s="643">
        <v>156961.64000000001</v>
      </c>
      <c r="H280" s="643">
        <v>160354.08300000001</v>
      </c>
      <c r="I280" s="642">
        <v>5505838550</v>
      </c>
      <c r="J280" s="643">
        <v>5</v>
      </c>
      <c r="K280" s="643">
        <v>921.84</v>
      </c>
      <c r="L280" s="643">
        <v>2135.2350000000001</v>
      </c>
      <c r="M280" s="644">
        <v>287373050</v>
      </c>
      <c r="N280" s="638"/>
      <c r="O280" s="638"/>
      <c r="P280" s="638"/>
      <c r="Q280" s="638"/>
      <c r="R280" s="638"/>
      <c r="S280" s="638"/>
      <c r="T280" s="638"/>
      <c r="U280" s="638"/>
      <c r="V280" s="638"/>
      <c r="W280" s="638"/>
      <c r="X280" s="638"/>
      <c r="Y280" s="638"/>
    </row>
    <row r="281" spans="1:25" s="627" customFormat="1" ht="17.100000000000001" customHeight="1">
      <c r="A281" s="659" t="s">
        <v>690</v>
      </c>
      <c r="B281" s="643">
        <f t="shared" si="25"/>
        <v>4</v>
      </c>
      <c r="C281" s="643">
        <f t="shared" si="25"/>
        <v>204480.84</v>
      </c>
      <c r="D281" s="643">
        <f t="shared" si="25"/>
        <v>201116.45</v>
      </c>
      <c r="E281" s="642">
        <f t="shared" si="25"/>
        <v>206770653</v>
      </c>
      <c r="F281" s="643">
        <v>4</v>
      </c>
      <c r="G281" s="643">
        <v>204480.84</v>
      </c>
      <c r="H281" s="643">
        <v>201116.45</v>
      </c>
      <c r="I281" s="642">
        <v>206770653</v>
      </c>
      <c r="J281" s="643">
        <v>0</v>
      </c>
      <c r="K281" s="643">
        <v>0</v>
      </c>
      <c r="L281" s="643">
        <v>0</v>
      </c>
      <c r="M281" s="670">
        <v>0</v>
      </c>
      <c r="N281" s="638"/>
      <c r="O281" s="638"/>
      <c r="P281" s="638"/>
      <c r="Q281" s="638"/>
      <c r="R281" s="638"/>
      <c r="S281" s="638"/>
      <c r="T281" s="638"/>
      <c r="U281" s="638"/>
      <c r="V281" s="638"/>
      <c r="W281" s="638"/>
      <c r="X281" s="638"/>
      <c r="Y281" s="638"/>
    </row>
    <row r="282" spans="1:25" s="627" customFormat="1" ht="17.100000000000001" customHeight="1">
      <c r="A282" s="659" t="s">
        <v>691</v>
      </c>
      <c r="B282" s="643">
        <f t="shared" si="25"/>
        <v>0</v>
      </c>
      <c r="C282" s="643">
        <f t="shared" si="25"/>
        <v>0</v>
      </c>
      <c r="D282" s="643">
        <f t="shared" si="25"/>
        <v>0</v>
      </c>
      <c r="E282" s="642">
        <f t="shared" si="25"/>
        <v>0</v>
      </c>
      <c r="F282" s="643">
        <v>0</v>
      </c>
      <c r="G282" s="643">
        <v>0</v>
      </c>
      <c r="H282" s="643">
        <v>0</v>
      </c>
      <c r="I282" s="642">
        <v>0</v>
      </c>
      <c r="J282" s="643">
        <v>0</v>
      </c>
      <c r="K282" s="643">
        <v>0</v>
      </c>
      <c r="L282" s="643">
        <v>0</v>
      </c>
      <c r="M282" s="644">
        <v>0</v>
      </c>
      <c r="N282" s="638"/>
      <c r="O282" s="638"/>
      <c r="P282" s="638"/>
      <c r="Q282" s="638"/>
      <c r="R282" s="638"/>
      <c r="S282" s="638"/>
      <c r="T282" s="638"/>
      <c r="U282" s="638"/>
      <c r="V282" s="638"/>
      <c r="W282" s="638"/>
      <c r="X282" s="638"/>
      <c r="Y282" s="638"/>
    </row>
    <row r="283" spans="1:25" s="627" customFormat="1" ht="17.100000000000001" customHeight="1">
      <c r="A283" s="659" t="s">
        <v>692</v>
      </c>
      <c r="B283" s="643">
        <f t="shared" si="25"/>
        <v>10</v>
      </c>
      <c r="C283" s="643">
        <f t="shared" si="25"/>
        <v>871.84</v>
      </c>
      <c r="D283" s="643">
        <f t="shared" si="25"/>
        <v>141.51</v>
      </c>
      <c r="E283" s="642">
        <f t="shared" si="25"/>
        <v>4630925290</v>
      </c>
      <c r="F283" s="643">
        <v>10</v>
      </c>
      <c r="G283" s="643">
        <v>871.84</v>
      </c>
      <c r="H283" s="643">
        <v>141.51</v>
      </c>
      <c r="I283" s="642">
        <v>4630925290</v>
      </c>
      <c r="J283" s="643">
        <v>0</v>
      </c>
      <c r="K283" s="643">
        <v>0</v>
      </c>
      <c r="L283" s="643">
        <v>0</v>
      </c>
      <c r="M283" s="670">
        <v>0</v>
      </c>
      <c r="N283" s="638"/>
      <c r="O283" s="638"/>
      <c r="P283" s="638"/>
      <c r="Q283" s="638"/>
      <c r="R283" s="638"/>
      <c r="S283" s="638"/>
      <c r="T283" s="638"/>
      <c r="U283" s="638"/>
      <c r="V283" s="638"/>
      <c r="W283" s="638"/>
      <c r="X283" s="638"/>
      <c r="Y283" s="638"/>
    </row>
    <row r="284" spans="1:25" s="627" customFormat="1" ht="17.100000000000001" customHeight="1">
      <c r="A284" s="659" t="s">
        <v>693</v>
      </c>
      <c r="B284" s="643">
        <f t="shared" si="25"/>
        <v>13</v>
      </c>
      <c r="C284" s="643">
        <f t="shared" si="25"/>
        <v>9403.01</v>
      </c>
      <c r="D284" s="643">
        <f t="shared" si="25"/>
        <v>3341.21</v>
      </c>
      <c r="E284" s="642">
        <f t="shared" si="25"/>
        <v>5102771720</v>
      </c>
      <c r="F284" s="643">
        <v>13</v>
      </c>
      <c r="G284" s="643">
        <v>9403.01</v>
      </c>
      <c r="H284" s="643">
        <v>3341.21</v>
      </c>
      <c r="I284" s="642">
        <v>5102771720</v>
      </c>
      <c r="J284" s="643">
        <v>0</v>
      </c>
      <c r="K284" s="643">
        <v>0</v>
      </c>
      <c r="L284" s="643">
        <v>0</v>
      </c>
      <c r="M284" s="670">
        <v>0</v>
      </c>
      <c r="N284" s="638"/>
      <c r="O284" s="638"/>
      <c r="P284" s="638"/>
      <c r="Q284" s="638"/>
      <c r="R284" s="638"/>
      <c r="S284" s="638"/>
      <c r="T284" s="638"/>
      <c r="U284" s="638"/>
      <c r="V284" s="638"/>
      <c r="W284" s="638"/>
      <c r="X284" s="638"/>
      <c r="Y284" s="638"/>
    </row>
    <row r="285" spans="1:25" s="627" customFormat="1" ht="17.100000000000001" customHeight="1">
      <c r="A285" s="659" t="s">
        <v>694</v>
      </c>
      <c r="B285" s="643">
        <f t="shared" si="25"/>
        <v>0</v>
      </c>
      <c r="C285" s="643">
        <f t="shared" si="25"/>
        <v>0</v>
      </c>
      <c r="D285" s="643">
        <f t="shared" si="25"/>
        <v>0</v>
      </c>
      <c r="E285" s="642">
        <f t="shared" si="25"/>
        <v>0</v>
      </c>
      <c r="F285" s="643">
        <v>0</v>
      </c>
      <c r="G285" s="643">
        <v>0</v>
      </c>
      <c r="H285" s="643">
        <v>0</v>
      </c>
      <c r="I285" s="642">
        <v>0</v>
      </c>
      <c r="J285" s="643">
        <v>0</v>
      </c>
      <c r="K285" s="643">
        <v>0</v>
      </c>
      <c r="L285" s="643">
        <v>0</v>
      </c>
      <c r="M285" s="644">
        <v>0</v>
      </c>
      <c r="N285" s="638"/>
      <c r="O285" s="638"/>
      <c r="P285" s="638"/>
      <c r="Q285" s="638"/>
      <c r="R285" s="638"/>
      <c r="S285" s="638"/>
      <c r="T285" s="638"/>
      <c r="U285" s="638"/>
      <c r="V285" s="638"/>
      <c r="W285" s="638"/>
      <c r="X285" s="638"/>
      <c r="Y285" s="638"/>
    </row>
    <row r="286" spans="1:25" s="627" customFormat="1" ht="17.100000000000001" customHeight="1">
      <c r="A286" s="659" t="s">
        <v>695</v>
      </c>
      <c r="B286" s="643">
        <f t="shared" si="25"/>
        <v>1</v>
      </c>
      <c r="C286" s="643">
        <f t="shared" si="25"/>
        <v>63.93</v>
      </c>
      <c r="D286" s="643">
        <f t="shared" si="25"/>
        <v>63.93</v>
      </c>
      <c r="E286" s="642">
        <f t="shared" si="25"/>
        <v>20449700</v>
      </c>
      <c r="F286" s="643">
        <v>1</v>
      </c>
      <c r="G286" s="643">
        <v>63.93</v>
      </c>
      <c r="H286" s="643">
        <v>63.93</v>
      </c>
      <c r="I286" s="642">
        <v>20449700</v>
      </c>
      <c r="J286" s="643">
        <v>0</v>
      </c>
      <c r="K286" s="643">
        <v>0</v>
      </c>
      <c r="L286" s="643">
        <v>0</v>
      </c>
      <c r="M286" s="670">
        <v>0</v>
      </c>
      <c r="N286" s="638"/>
      <c r="O286" s="638"/>
      <c r="P286" s="638"/>
      <c r="Q286" s="638"/>
      <c r="R286" s="638"/>
      <c r="S286" s="638"/>
      <c r="T286" s="638"/>
      <c r="U286" s="638"/>
      <c r="V286" s="638"/>
      <c r="W286" s="638"/>
      <c r="X286" s="638"/>
      <c r="Y286" s="638"/>
    </row>
    <row r="287" spans="1:25" s="627" customFormat="1" ht="17.100000000000001" customHeight="1">
      <c r="A287" s="659" t="s">
        <v>696</v>
      </c>
      <c r="B287" s="643">
        <f t="shared" ref="B287:E298" si="26">SUM(F287,J287)</f>
        <v>88</v>
      </c>
      <c r="C287" s="643">
        <f t="shared" si="26"/>
        <v>833238.38</v>
      </c>
      <c r="D287" s="643">
        <f t="shared" si="26"/>
        <v>418951.90730000002</v>
      </c>
      <c r="E287" s="642">
        <f t="shared" si="26"/>
        <v>30027649603</v>
      </c>
      <c r="F287" s="643">
        <v>73</v>
      </c>
      <c r="G287" s="643">
        <v>695919.48</v>
      </c>
      <c r="H287" s="643">
        <v>405437.90730000002</v>
      </c>
      <c r="I287" s="642">
        <v>30027649603</v>
      </c>
      <c r="J287" s="643">
        <v>15</v>
      </c>
      <c r="K287" s="643">
        <v>137318.9</v>
      </c>
      <c r="L287" s="643">
        <v>13514</v>
      </c>
      <c r="M287" s="644">
        <v>0</v>
      </c>
      <c r="N287" s="638"/>
      <c r="O287" s="638"/>
      <c r="P287" s="638"/>
      <c r="Q287" s="638"/>
      <c r="R287" s="638"/>
      <c r="S287" s="638"/>
      <c r="T287" s="638"/>
      <c r="U287" s="638"/>
      <c r="V287" s="638"/>
      <c r="W287" s="638"/>
      <c r="X287" s="638"/>
      <c r="Y287" s="638"/>
    </row>
    <row r="288" spans="1:25" s="627" customFormat="1" ht="17.100000000000001" customHeight="1">
      <c r="A288" s="659" t="s">
        <v>697</v>
      </c>
      <c r="B288" s="643">
        <f t="shared" si="26"/>
        <v>45</v>
      </c>
      <c r="C288" s="643">
        <f t="shared" si="26"/>
        <v>22950.18</v>
      </c>
      <c r="D288" s="643">
        <f t="shared" si="26"/>
        <v>8606.625</v>
      </c>
      <c r="E288" s="642">
        <f t="shared" si="26"/>
        <v>6722902581</v>
      </c>
      <c r="F288" s="643">
        <v>44</v>
      </c>
      <c r="G288" s="643">
        <v>22396.18</v>
      </c>
      <c r="H288" s="643">
        <v>8052.625</v>
      </c>
      <c r="I288" s="642">
        <v>5702886087</v>
      </c>
      <c r="J288" s="643">
        <v>1</v>
      </c>
      <c r="K288" s="643">
        <v>554</v>
      </c>
      <c r="L288" s="643">
        <v>554</v>
      </c>
      <c r="M288" s="644">
        <v>1020016494</v>
      </c>
      <c r="N288" s="638"/>
      <c r="O288" s="638"/>
      <c r="P288" s="638"/>
      <c r="Q288" s="638"/>
      <c r="R288" s="638"/>
      <c r="S288" s="638"/>
      <c r="T288" s="638"/>
      <c r="U288" s="638"/>
      <c r="V288" s="638"/>
      <c r="W288" s="638"/>
      <c r="X288" s="638"/>
      <c r="Y288" s="638"/>
    </row>
    <row r="289" spans="1:25" s="627" customFormat="1" ht="17.100000000000001" customHeight="1">
      <c r="A289" s="659" t="s">
        <v>698</v>
      </c>
      <c r="B289" s="643">
        <f t="shared" si="26"/>
        <v>1</v>
      </c>
      <c r="C289" s="643">
        <f t="shared" si="26"/>
        <v>386.39</v>
      </c>
      <c r="D289" s="643">
        <f t="shared" si="26"/>
        <v>0</v>
      </c>
      <c r="E289" s="642">
        <f t="shared" si="26"/>
        <v>0</v>
      </c>
      <c r="F289" s="643">
        <v>1</v>
      </c>
      <c r="G289" s="643">
        <v>386.39</v>
      </c>
      <c r="H289" s="643">
        <v>0</v>
      </c>
      <c r="I289" s="642">
        <v>0</v>
      </c>
      <c r="J289" s="643">
        <v>0</v>
      </c>
      <c r="K289" s="643">
        <v>0</v>
      </c>
      <c r="L289" s="643">
        <v>0</v>
      </c>
      <c r="M289" s="670">
        <v>0</v>
      </c>
      <c r="N289" s="638"/>
      <c r="O289" s="638"/>
      <c r="P289" s="638"/>
      <c r="Q289" s="638"/>
      <c r="R289" s="638"/>
      <c r="S289" s="638"/>
      <c r="T289" s="638"/>
      <c r="U289" s="638"/>
      <c r="V289" s="638"/>
      <c r="W289" s="638"/>
      <c r="X289" s="638"/>
      <c r="Y289" s="638"/>
    </row>
    <row r="290" spans="1:25" s="627" customFormat="1" ht="17.100000000000001" customHeight="1">
      <c r="A290" s="659" t="s">
        <v>699</v>
      </c>
      <c r="B290" s="643">
        <f t="shared" si="26"/>
        <v>125</v>
      </c>
      <c r="C290" s="643">
        <f t="shared" si="26"/>
        <v>229338.00999999998</v>
      </c>
      <c r="D290" s="643">
        <f t="shared" si="26"/>
        <v>42152.120999999999</v>
      </c>
      <c r="E290" s="642">
        <f t="shared" si="26"/>
        <v>33002563423</v>
      </c>
      <c r="F290" s="643">
        <v>57</v>
      </c>
      <c r="G290" s="643">
        <v>202165.77</v>
      </c>
      <c r="H290" s="643">
        <v>42152.120999999999</v>
      </c>
      <c r="I290" s="642">
        <v>33002563423</v>
      </c>
      <c r="J290" s="643">
        <v>68</v>
      </c>
      <c r="K290" s="643">
        <v>27172.240000000002</v>
      </c>
      <c r="L290" s="643">
        <v>0</v>
      </c>
      <c r="M290" s="644">
        <v>0</v>
      </c>
      <c r="N290" s="638"/>
      <c r="O290" s="638"/>
      <c r="P290" s="638"/>
      <c r="Q290" s="638"/>
      <c r="R290" s="638"/>
      <c r="S290" s="638"/>
      <c r="T290" s="638"/>
      <c r="U290" s="638"/>
      <c r="V290" s="638"/>
      <c r="W290" s="638"/>
      <c r="X290" s="638"/>
      <c r="Y290" s="638"/>
    </row>
    <row r="291" spans="1:25" s="627" customFormat="1" ht="17.100000000000001" customHeight="1">
      <c r="A291" s="659" t="s">
        <v>700</v>
      </c>
      <c r="B291" s="643">
        <f t="shared" si="26"/>
        <v>5</v>
      </c>
      <c r="C291" s="643">
        <f t="shared" si="26"/>
        <v>13071.06</v>
      </c>
      <c r="D291" s="643">
        <f t="shared" si="26"/>
        <v>2517.5099</v>
      </c>
      <c r="E291" s="642">
        <f t="shared" si="26"/>
        <v>250079520</v>
      </c>
      <c r="F291" s="643">
        <v>4</v>
      </c>
      <c r="G291" s="643">
        <v>8910.3799999999992</v>
      </c>
      <c r="H291" s="643">
        <v>2517.5099</v>
      </c>
      <c r="I291" s="642">
        <v>250079520</v>
      </c>
      <c r="J291" s="643">
        <v>1</v>
      </c>
      <c r="K291" s="643">
        <v>4160.68</v>
      </c>
      <c r="L291" s="643">
        <v>0</v>
      </c>
      <c r="M291" s="644">
        <v>0</v>
      </c>
      <c r="N291" s="638"/>
      <c r="O291" s="638"/>
      <c r="P291" s="638"/>
      <c r="Q291" s="638"/>
      <c r="R291" s="638"/>
      <c r="S291" s="638"/>
      <c r="T291" s="638"/>
      <c r="U291" s="638"/>
      <c r="V291" s="638"/>
      <c r="W291" s="638"/>
      <c r="X291" s="638"/>
      <c r="Y291" s="638"/>
    </row>
    <row r="292" spans="1:25" s="627" customFormat="1" ht="17.100000000000001" customHeight="1">
      <c r="A292" s="659" t="s">
        <v>701</v>
      </c>
      <c r="B292" s="643">
        <f t="shared" si="26"/>
        <v>2</v>
      </c>
      <c r="C292" s="643">
        <f t="shared" si="26"/>
        <v>164.37</v>
      </c>
      <c r="D292" s="643">
        <f t="shared" si="26"/>
        <v>87.76</v>
      </c>
      <c r="E292" s="642">
        <f t="shared" si="26"/>
        <v>50000000</v>
      </c>
      <c r="F292" s="643">
        <v>1</v>
      </c>
      <c r="G292" s="643">
        <v>76.61</v>
      </c>
      <c r="H292" s="643">
        <v>0</v>
      </c>
      <c r="I292" s="642">
        <v>0</v>
      </c>
      <c r="J292" s="643">
        <v>1</v>
      </c>
      <c r="K292" s="643">
        <v>87.76</v>
      </c>
      <c r="L292" s="643">
        <v>87.76</v>
      </c>
      <c r="M292" s="644">
        <v>50000000</v>
      </c>
      <c r="N292" s="638"/>
      <c r="O292" s="638"/>
      <c r="P292" s="638"/>
      <c r="Q292" s="638"/>
      <c r="R292" s="638"/>
      <c r="S292" s="638"/>
      <c r="T292" s="638"/>
      <c r="U292" s="638"/>
      <c r="V292" s="638"/>
      <c r="W292" s="638"/>
      <c r="X292" s="638"/>
      <c r="Y292" s="638"/>
    </row>
    <row r="293" spans="1:25" s="627" customFormat="1" ht="17.100000000000001" customHeight="1">
      <c r="A293" s="659" t="s">
        <v>702</v>
      </c>
      <c r="B293" s="643">
        <f t="shared" si="26"/>
        <v>0</v>
      </c>
      <c r="C293" s="643">
        <f t="shared" si="26"/>
        <v>0</v>
      </c>
      <c r="D293" s="643">
        <f t="shared" si="26"/>
        <v>0</v>
      </c>
      <c r="E293" s="642">
        <f t="shared" si="26"/>
        <v>0</v>
      </c>
      <c r="F293" s="643">
        <v>0</v>
      </c>
      <c r="G293" s="643">
        <v>0</v>
      </c>
      <c r="H293" s="643">
        <v>0</v>
      </c>
      <c r="I293" s="642">
        <v>0</v>
      </c>
      <c r="J293" s="643">
        <v>0</v>
      </c>
      <c r="K293" s="643">
        <v>0</v>
      </c>
      <c r="L293" s="643">
        <v>0</v>
      </c>
      <c r="M293" s="644">
        <v>0</v>
      </c>
      <c r="N293" s="638"/>
      <c r="O293" s="638"/>
      <c r="P293" s="638"/>
      <c r="Q293" s="638"/>
      <c r="R293" s="638"/>
      <c r="S293" s="638"/>
      <c r="T293" s="638"/>
      <c r="U293" s="638"/>
      <c r="V293" s="638"/>
      <c r="W293" s="638"/>
      <c r="X293" s="638"/>
      <c r="Y293" s="638"/>
    </row>
    <row r="294" spans="1:25" s="627" customFormat="1" ht="17.100000000000001" customHeight="1">
      <c r="A294" s="659" t="s">
        <v>703</v>
      </c>
      <c r="B294" s="643">
        <f t="shared" si="26"/>
        <v>30</v>
      </c>
      <c r="C294" s="643">
        <f t="shared" si="26"/>
        <v>42875.11</v>
      </c>
      <c r="D294" s="643">
        <f t="shared" si="26"/>
        <v>16574.93</v>
      </c>
      <c r="E294" s="642">
        <f t="shared" si="26"/>
        <v>1813873110</v>
      </c>
      <c r="F294" s="643">
        <v>20</v>
      </c>
      <c r="G294" s="643">
        <v>36749.360000000001</v>
      </c>
      <c r="H294" s="643">
        <v>13524.89</v>
      </c>
      <c r="I294" s="642">
        <v>1490228810</v>
      </c>
      <c r="J294" s="643">
        <v>10</v>
      </c>
      <c r="K294" s="643">
        <v>6125.75</v>
      </c>
      <c r="L294" s="643">
        <v>3050.04</v>
      </c>
      <c r="M294" s="644">
        <v>323644300</v>
      </c>
      <c r="N294" s="638"/>
      <c r="O294" s="638"/>
      <c r="P294" s="638"/>
      <c r="Q294" s="638"/>
      <c r="R294" s="638"/>
      <c r="S294" s="638"/>
      <c r="T294" s="638"/>
      <c r="U294" s="638"/>
      <c r="V294" s="638"/>
      <c r="W294" s="638"/>
      <c r="X294" s="638"/>
      <c r="Y294" s="638"/>
    </row>
    <row r="295" spans="1:25" s="627" customFormat="1" ht="17.100000000000001" customHeight="1">
      <c r="A295" s="659" t="s">
        <v>704</v>
      </c>
      <c r="B295" s="643">
        <f t="shared" si="26"/>
        <v>139</v>
      </c>
      <c r="C295" s="643">
        <f t="shared" si="26"/>
        <v>549012.46</v>
      </c>
      <c r="D295" s="643">
        <f t="shared" si="26"/>
        <v>526369.92420000001</v>
      </c>
      <c r="E295" s="642">
        <f t="shared" si="26"/>
        <v>200408735603</v>
      </c>
      <c r="F295" s="643">
        <v>81</v>
      </c>
      <c r="G295" s="643">
        <v>255529.77</v>
      </c>
      <c r="H295" s="643">
        <v>210908.39129999999</v>
      </c>
      <c r="I295" s="642">
        <v>131054528236</v>
      </c>
      <c r="J295" s="643">
        <v>58</v>
      </c>
      <c r="K295" s="643">
        <v>293482.69</v>
      </c>
      <c r="L295" s="643">
        <v>315461.53289999999</v>
      </c>
      <c r="M295" s="644">
        <v>69354207367</v>
      </c>
      <c r="N295" s="638"/>
      <c r="O295" s="638"/>
      <c r="P295" s="638"/>
      <c r="Q295" s="638"/>
      <c r="R295" s="638"/>
      <c r="S295" s="638"/>
      <c r="T295" s="638"/>
      <c r="U295" s="638"/>
      <c r="V295" s="638"/>
      <c r="W295" s="638"/>
      <c r="X295" s="638"/>
      <c r="Y295" s="638"/>
    </row>
    <row r="296" spans="1:25" s="627" customFormat="1" ht="17.100000000000001" customHeight="1">
      <c r="A296" s="659" t="s">
        <v>705</v>
      </c>
      <c r="B296" s="643">
        <f t="shared" si="26"/>
        <v>59</v>
      </c>
      <c r="C296" s="643">
        <f t="shared" si="26"/>
        <v>613260.62</v>
      </c>
      <c r="D296" s="643">
        <f t="shared" si="26"/>
        <v>654623.07499999995</v>
      </c>
      <c r="E296" s="642">
        <f t="shared" si="26"/>
        <v>135049628381</v>
      </c>
      <c r="F296" s="643">
        <v>10</v>
      </c>
      <c r="G296" s="643">
        <v>24490.07</v>
      </c>
      <c r="H296" s="643">
        <v>67003.56</v>
      </c>
      <c r="I296" s="642">
        <v>58171824346</v>
      </c>
      <c r="J296" s="643">
        <v>49</v>
      </c>
      <c r="K296" s="643">
        <v>588770.55000000005</v>
      </c>
      <c r="L296" s="643">
        <v>587619.51500000001</v>
      </c>
      <c r="M296" s="644">
        <v>76877804035</v>
      </c>
      <c r="N296" s="638"/>
      <c r="O296" s="638"/>
      <c r="P296" s="638"/>
      <c r="Q296" s="638"/>
      <c r="R296" s="638"/>
      <c r="S296" s="638"/>
      <c r="T296" s="638"/>
      <c r="U296" s="638"/>
      <c r="V296" s="638"/>
      <c r="W296" s="638"/>
      <c r="X296" s="638"/>
      <c r="Y296" s="638"/>
    </row>
    <row r="297" spans="1:25" s="627" customFormat="1" ht="17.100000000000001" customHeight="1">
      <c r="A297" s="659" t="s">
        <v>706</v>
      </c>
      <c r="B297" s="643">
        <f t="shared" si="26"/>
        <v>60</v>
      </c>
      <c r="C297" s="643">
        <f t="shared" si="26"/>
        <v>272988.82</v>
      </c>
      <c r="D297" s="643">
        <f t="shared" si="26"/>
        <v>168542.78899999999</v>
      </c>
      <c r="E297" s="642">
        <f t="shared" si="26"/>
        <v>6920406862</v>
      </c>
      <c r="F297" s="643">
        <v>56</v>
      </c>
      <c r="G297" s="643">
        <v>272114.62</v>
      </c>
      <c r="H297" s="643">
        <v>167961.57199999999</v>
      </c>
      <c r="I297" s="642">
        <v>6916406862</v>
      </c>
      <c r="J297" s="643">
        <v>4</v>
      </c>
      <c r="K297" s="643">
        <v>874.2</v>
      </c>
      <c r="L297" s="643">
        <v>581.21699999999998</v>
      </c>
      <c r="M297" s="644">
        <v>4000000</v>
      </c>
      <c r="N297" s="638"/>
      <c r="O297" s="638"/>
      <c r="P297" s="638"/>
      <c r="Q297" s="638"/>
      <c r="R297" s="638"/>
      <c r="S297" s="638"/>
      <c r="T297" s="638"/>
      <c r="U297" s="638"/>
      <c r="V297" s="638"/>
      <c r="W297" s="638"/>
      <c r="X297" s="638"/>
      <c r="Y297" s="638"/>
    </row>
    <row r="298" spans="1:25" s="627" customFormat="1" ht="17.100000000000001" customHeight="1" thickBot="1">
      <c r="A298" s="660" t="s">
        <v>707</v>
      </c>
      <c r="B298" s="649">
        <f t="shared" si="26"/>
        <v>110</v>
      </c>
      <c r="C298" s="649">
        <f t="shared" si="26"/>
        <v>529135.09</v>
      </c>
      <c r="D298" s="649">
        <f t="shared" si="26"/>
        <v>129363.614</v>
      </c>
      <c r="E298" s="648">
        <f t="shared" si="26"/>
        <v>1043778658</v>
      </c>
      <c r="F298" s="649">
        <v>37</v>
      </c>
      <c r="G298" s="649">
        <v>474974.66</v>
      </c>
      <c r="H298" s="649">
        <v>125534.88400000001</v>
      </c>
      <c r="I298" s="648">
        <v>1043778658</v>
      </c>
      <c r="J298" s="649">
        <v>73</v>
      </c>
      <c r="K298" s="649">
        <v>54160.43</v>
      </c>
      <c r="L298" s="649">
        <v>3828.73</v>
      </c>
      <c r="M298" s="650">
        <v>0</v>
      </c>
    </row>
    <row r="299" spans="1:25" s="627" customFormat="1" ht="18" customHeight="1">
      <c r="A299" s="661"/>
      <c r="B299" s="655"/>
      <c r="C299" s="655"/>
      <c r="D299" s="655"/>
      <c r="E299" s="654"/>
      <c r="F299" s="655"/>
      <c r="G299" s="655"/>
      <c r="H299" s="655"/>
      <c r="I299" s="654"/>
      <c r="J299" s="655"/>
      <c r="K299" s="655"/>
      <c r="L299" s="655"/>
      <c r="M299" s="654"/>
    </row>
    <row r="300" spans="1:25" s="628" customFormat="1" ht="18" customHeight="1" thickBot="1">
      <c r="A300" s="665" t="s">
        <v>715</v>
      </c>
      <c r="B300" s="655"/>
      <c r="C300" s="655"/>
      <c r="D300" s="655"/>
      <c r="E300" s="654"/>
      <c r="F300" s="655"/>
      <c r="G300" s="655"/>
      <c r="H300" s="655"/>
      <c r="I300" s="654"/>
      <c r="J300" s="655"/>
      <c r="K300" s="655"/>
      <c r="L300" s="655"/>
      <c r="M300" s="654"/>
    </row>
    <row r="301" spans="1:25" s="631" customFormat="1" ht="18" customHeight="1">
      <c r="A301" s="830" t="s">
        <v>10</v>
      </c>
      <c r="B301" s="832" t="s">
        <v>668</v>
      </c>
      <c r="C301" s="832"/>
      <c r="D301" s="832"/>
      <c r="E301" s="832"/>
      <c r="F301" s="832" t="s">
        <v>669</v>
      </c>
      <c r="G301" s="832"/>
      <c r="H301" s="832"/>
      <c r="I301" s="832"/>
      <c r="J301" s="832" t="s">
        <v>670</v>
      </c>
      <c r="K301" s="832"/>
      <c r="L301" s="832"/>
      <c r="M301" s="833"/>
    </row>
    <row r="302" spans="1:25" s="627" customFormat="1" ht="50.1" customHeight="1" thickBot="1">
      <c r="A302" s="831"/>
      <c r="B302" s="630" t="s">
        <v>671</v>
      </c>
      <c r="C302" s="630" t="s">
        <v>672</v>
      </c>
      <c r="D302" s="630" t="s">
        <v>673</v>
      </c>
      <c r="E302" s="590" t="s">
        <v>674</v>
      </c>
      <c r="F302" s="630" t="s">
        <v>671</v>
      </c>
      <c r="G302" s="630" t="s">
        <v>672</v>
      </c>
      <c r="H302" s="630" t="s">
        <v>673</v>
      </c>
      <c r="I302" s="590" t="s">
        <v>674</v>
      </c>
      <c r="J302" s="630" t="s">
        <v>675</v>
      </c>
      <c r="K302" s="630" t="s">
        <v>672</v>
      </c>
      <c r="L302" s="630" t="s">
        <v>676</v>
      </c>
      <c r="M302" s="592" t="s">
        <v>677</v>
      </c>
      <c r="N302" s="638"/>
      <c r="O302" s="638"/>
      <c r="P302" s="638"/>
      <c r="Q302" s="638"/>
      <c r="R302" s="638"/>
      <c r="S302" s="638"/>
      <c r="T302" s="638"/>
      <c r="U302" s="638"/>
      <c r="V302" s="638"/>
      <c r="W302" s="638"/>
      <c r="X302" s="638"/>
      <c r="Y302" s="638"/>
    </row>
    <row r="303" spans="1:25" s="627" customFormat="1" ht="17.100000000000001" customHeight="1" thickBot="1">
      <c r="A303" s="657" t="s">
        <v>668</v>
      </c>
      <c r="B303" s="636">
        <f t="shared" ref="B303:M303" si="27">SUM(B304:B331)</f>
        <v>392</v>
      </c>
      <c r="C303" s="636">
        <f t="shared" si="27"/>
        <v>2890111.97</v>
      </c>
      <c r="D303" s="636">
        <f t="shared" si="27"/>
        <v>938769.15100000007</v>
      </c>
      <c r="E303" s="635">
        <f t="shared" si="27"/>
        <v>57743540788</v>
      </c>
      <c r="F303" s="636">
        <f t="shared" si="27"/>
        <v>180</v>
      </c>
      <c r="G303" s="636">
        <f t="shared" si="27"/>
        <v>2717884.1599999997</v>
      </c>
      <c r="H303" s="636">
        <f t="shared" si="27"/>
        <v>827384.34900000016</v>
      </c>
      <c r="I303" s="635">
        <f t="shared" si="27"/>
        <v>38455423218</v>
      </c>
      <c r="J303" s="636">
        <f t="shared" si="27"/>
        <v>212</v>
      </c>
      <c r="K303" s="636">
        <f t="shared" si="27"/>
        <v>172227.81</v>
      </c>
      <c r="L303" s="636">
        <f t="shared" si="27"/>
        <v>111384.802</v>
      </c>
      <c r="M303" s="637">
        <f t="shared" si="27"/>
        <v>19288117570</v>
      </c>
      <c r="N303" s="638"/>
      <c r="O303" s="638"/>
      <c r="P303" s="638"/>
      <c r="Q303" s="638"/>
      <c r="R303" s="638"/>
      <c r="S303" s="638"/>
      <c r="T303" s="638"/>
      <c r="U303" s="638"/>
      <c r="V303" s="638"/>
      <c r="W303" s="638"/>
      <c r="X303" s="638"/>
      <c r="Y303" s="638"/>
    </row>
    <row r="304" spans="1:25" s="627" customFormat="1" ht="17.100000000000001" customHeight="1" thickTop="1">
      <c r="A304" s="658" t="s">
        <v>680</v>
      </c>
      <c r="B304" s="643">
        <f t="shared" ref="B304:E319" si="28">SUM(F304,J304)</f>
        <v>5</v>
      </c>
      <c r="C304" s="643">
        <f t="shared" si="28"/>
        <v>940.96</v>
      </c>
      <c r="D304" s="643">
        <f t="shared" si="28"/>
        <v>488.73</v>
      </c>
      <c r="E304" s="642">
        <f t="shared" si="28"/>
        <v>598896247</v>
      </c>
      <c r="F304" s="643">
        <v>1</v>
      </c>
      <c r="G304" s="643">
        <v>855.73</v>
      </c>
      <c r="H304" s="643">
        <v>488.73</v>
      </c>
      <c r="I304" s="642">
        <v>598896247</v>
      </c>
      <c r="J304" s="643">
        <v>4</v>
      </c>
      <c r="K304" s="643">
        <v>85.23</v>
      </c>
      <c r="L304" s="643">
        <v>0</v>
      </c>
      <c r="M304" s="644">
        <v>0</v>
      </c>
      <c r="N304" s="638"/>
      <c r="O304" s="638"/>
      <c r="P304" s="638"/>
      <c r="Q304" s="638"/>
      <c r="R304" s="638"/>
      <c r="S304" s="638"/>
      <c r="T304" s="638"/>
      <c r="U304" s="638"/>
      <c r="V304" s="638"/>
      <c r="W304" s="638"/>
      <c r="X304" s="638"/>
      <c r="Y304" s="638"/>
    </row>
    <row r="305" spans="1:25" s="627" customFormat="1" ht="17.100000000000001" customHeight="1">
      <c r="A305" s="659" t="s">
        <v>681</v>
      </c>
      <c r="B305" s="643">
        <f t="shared" si="28"/>
        <v>1</v>
      </c>
      <c r="C305" s="643">
        <f t="shared" si="28"/>
        <v>424.26</v>
      </c>
      <c r="D305" s="643">
        <f t="shared" si="28"/>
        <v>200.80600000000001</v>
      </c>
      <c r="E305" s="642">
        <f t="shared" si="28"/>
        <v>20080600</v>
      </c>
      <c r="F305" s="643">
        <v>1</v>
      </c>
      <c r="G305" s="643">
        <v>424.26</v>
      </c>
      <c r="H305" s="643">
        <v>200.80600000000001</v>
      </c>
      <c r="I305" s="642">
        <v>20080600</v>
      </c>
      <c r="J305" s="643">
        <v>0</v>
      </c>
      <c r="K305" s="643">
        <v>0</v>
      </c>
      <c r="L305" s="643">
        <v>0</v>
      </c>
      <c r="M305" s="644">
        <v>0</v>
      </c>
      <c r="N305" s="638"/>
      <c r="O305" s="638"/>
      <c r="P305" s="638"/>
      <c r="Q305" s="638"/>
      <c r="R305" s="638"/>
      <c r="S305" s="638"/>
      <c r="T305" s="638"/>
      <c r="U305" s="638"/>
      <c r="V305" s="638"/>
      <c r="W305" s="638"/>
      <c r="X305" s="638"/>
      <c r="Y305" s="638"/>
    </row>
    <row r="306" spans="1:25" s="627" customFormat="1" ht="17.100000000000001" customHeight="1">
      <c r="A306" s="659" t="s">
        <v>682</v>
      </c>
      <c r="B306" s="643">
        <f t="shared" si="28"/>
        <v>10</v>
      </c>
      <c r="C306" s="643">
        <f t="shared" si="28"/>
        <v>1500.4699999999998</v>
      </c>
      <c r="D306" s="643">
        <f t="shared" si="28"/>
        <v>831.56400000000008</v>
      </c>
      <c r="E306" s="642">
        <f t="shared" si="28"/>
        <v>212589108</v>
      </c>
      <c r="F306" s="643">
        <v>7</v>
      </c>
      <c r="G306" s="643">
        <v>967.67</v>
      </c>
      <c r="H306" s="643">
        <v>603.26800000000003</v>
      </c>
      <c r="I306" s="642">
        <v>90232848</v>
      </c>
      <c r="J306" s="643">
        <v>3</v>
      </c>
      <c r="K306" s="643">
        <v>532.79999999999995</v>
      </c>
      <c r="L306" s="643">
        <v>228.29599999999999</v>
      </c>
      <c r="M306" s="644">
        <v>122356260</v>
      </c>
      <c r="N306" s="638"/>
      <c r="O306" s="638"/>
      <c r="P306" s="638"/>
      <c r="Q306" s="638"/>
      <c r="R306" s="638"/>
      <c r="S306" s="638"/>
      <c r="T306" s="638"/>
      <c r="U306" s="638"/>
      <c r="V306" s="638"/>
      <c r="W306" s="638"/>
      <c r="X306" s="638"/>
      <c r="Y306" s="638"/>
    </row>
    <row r="307" spans="1:25" s="627" customFormat="1" ht="17.100000000000001" customHeight="1">
      <c r="A307" s="659" t="s">
        <v>683</v>
      </c>
      <c r="B307" s="643">
        <f t="shared" si="28"/>
        <v>3</v>
      </c>
      <c r="C307" s="643">
        <f t="shared" si="28"/>
        <v>1875.45</v>
      </c>
      <c r="D307" s="643">
        <f t="shared" si="28"/>
        <v>1835.82</v>
      </c>
      <c r="E307" s="642">
        <f t="shared" si="28"/>
        <v>490565224</v>
      </c>
      <c r="F307" s="643">
        <v>3</v>
      </c>
      <c r="G307" s="643">
        <v>1875.45</v>
      </c>
      <c r="H307" s="643">
        <v>1835.82</v>
      </c>
      <c r="I307" s="642">
        <v>490565224</v>
      </c>
      <c r="J307" s="643">
        <v>0</v>
      </c>
      <c r="K307" s="643">
        <v>0</v>
      </c>
      <c r="L307" s="643">
        <v>0</v>
      </c>
      <c r="M307" s="644">
        <v>0</v>
      </c>
      <c r="N307" s="638"/>
      <c r="O307" s="638"/>
      <c r="P307" s="638"/>
      <c r="Q307" s="638"/>
      <c r="R307" s="638"/>
      <c r="S307" s="638"/>
      <c r="T307" s="638"/>
      <c r="U307" s="638"/>
      <c r="V307" s="638"/>
      <c r="W307" s="638"/>
      <c r="X307" s="638"/>
      <c r="Y307" s="638"/>
    </row>
    <row r="308" spans="1:25" s="627" customFormat="1" ht="17.100000000000001" customHeight="1">
      <c r="A308" s="659" t="s">
        <v>684</v>
      </c>
      <c r="B308" s="643">
        <f t="shared" si="28"/>
        <v>89</v>
      </c>
      <c r="C308" s="643">
        <f t="shared" si="28"/>
        <v>517918.95999999996</v>
      </c>
      <c r="D308" s="643">
        <f t="shared" si="28"/>
        <v>403335.87200000003</v>
      </c>
      <c r="E308" s="642">
        <f t="shared" si="28"/>
        <v>19840464137</v>
      </c>
      <c r="F308" s="643">
        <v>56</v>
      </c>
      <c r="G308" s="643">
        <v>500746.55</v>
      </c>
      <c r="H308" s="643">
        <v>393015.29200000002</v>
      </c>
      <c r="I308" s="642">
        <v>18808232957</v>
      </c>
      <c r="J308" s="643">
        <v>33</v>
      </c>
      <c r="K308" s="643">
        <v>17172.41</v>
      </c>
      <c r="L308" s="643">
        <v>10320.58</v>
      </c>
      <c r="M308" s="644">
        <v>1032231180</v>
      </c>
      <c r="N308" s="638"/>
      <c r="O308" s="638"/>
      <c r="P308" s="638"/>
      <c r="Q308" s="638"/>
      <c r="R308" s="638"/>
      <c r="S308" s="638"/>
      <c r="T308" s="638"/>
      <c r="U308" s="638"/>
      <c r="V308" s="638"/>
      <c r="W308" s="638"/>
      <c r="X308" s="638"/>
      <c r="Y308" s="638"/>
    </row>
    <row r="309" spans="1:25" s="627" customFormat="1" ht="17.100000000000001" customHeight="1">
      <c r="A309" s="659" t="s">
        <v>685</v>
      </c>
      <c r="B309" s="643">
        <f t="shared" si="28"/>
        <v>0</v>
      </c>
      <c r="C309" s="643">
        <f t="shared" si="28"/>
        <v>0</v>
      </c>
      <c r="D309" s="643">
        <f t="shared" si="28"/>
        <v>0</v>
      </c>
      <c r="E309" s="642">
        <f t="shared" si="28"/>
        <v>0</v>
      </c>
      <c r="F309" s="643">
        <v>0</v>
      </c>
      <c r="G309" s="643">
        <v>0</v>
      </c>
      <c r="H309" s="643">
        <v>0</v>
      </c>
      <c r="I309" s="642">
        <v>0</v>
      </c>
      <c r="J309" s="643">
        <v>0</v>
      </c>
      <c r="K309" s="643">
        <v>0</v>
      </c>
      <c r="L309" s="643">
        <v>0</v>
      </c>
      <c r="M309" s="644">
        <v>0</v>
      </c>
      <c r="N309" s="638"/>
      <c r="O309" s="638"/>
      <c r="P309" s="638"/>
      <c r="Q309" s="638"/>
      <c r="R309" s="638"/>
      <c r="S309" s="638"/>
      <c r="T309" s="638"/>
      <c r="U309" s="638"/>
      <c r="V309" s="638"/>
      <c r="W309" s="638"/>
      <c r="X309" s="638"/>
      <c r="Y309" s="638"/>
    </row>
    <row r="310" spans="1:25" s="627" customFormat="1" ht="17.100000000000001" customHeight="1">
      <c r="A310" s="659" t="s">
        <v>686</v>
      </c>
      <c r="B310" s="643">
        <f t="shared" si="28"/>
        <v>5</v>
      </c>
      <c r="C310" s="643">
        <f t="shared" si="28"/>
        <v>171685.78</v>
      </c>
      <c r="D310" s="643">
        <f t="shared" si="28"/>
        <v>0</v>
      </c>
      <c r="E310" s="642">
        <f t="shared" si="28"/>
        <v>0</v>
      </c>
      <c r="F310" s="643">
        <v>5</v>
      </c>
      <c r="G310" s="643">
        <v>171685.78</v>
      </c>
      <c r="H310" s="643">
        <v>0</v>
      </c>
      <c r="I310" s="642">
        <v>0</v>
      </c>
      <c r="J310" s="643">
        <v>0</v>
      </c>
      <c r="K310" s="643">
        <v>0</v>
      </c>
      <c r="L310" s="643">
        <v>0</v>
      </c>
      <c r="M310" s="644">
        <v>0</v>
      </c>
      <c r="N310" s="638"/>
      <c r="O310" s="638"/>
      <c r="P310" s="638"/>
      <c r="Q310" s="638"/>
      <c r="R310" s="638"/>
      <c r="S310" s="638"/>
      <c r="T310" s="638"/>
      <c r="U310" s="638"/>
      <c r="V310" s="638"/>
      <c r="W310" s="638"/>
      <c r="X310" s="638"/>
      <c r="Y310" s="638"/>
    </row>
    <row r="311" spans="1:25" s="627" customFormat="1" ht="17.100000000000001" customHeight="1">
      <c r="A311" s="659" t="s">
        <v>687</v>
      </c>
      <c r="B311" s="643">
        <f t="shared" si="28"/>
        <v>4</v>
      </c>
      <c r="C311" s="643">
        <f t="shared" si="28"/>
        <v>10180.59</v>
      </c>
      <c r="D311" s="643">
        <f t="shared" si="28"/>
        <v>16.754999999999999</v>
      </c>
      <c r="E311" s="642">
        <f t="shared" si="28"/>
        <v>0</v>
      </c>
      <c r="F311" s="643">
        <v>4</v>
      </c>
      <c r="G311" s="643">
        <v>10180.59</v>
      </c>
      <c r="H311" s="643">
        <v>16.754999999999999</v>
      </c>
      <c r="I311" s="642">
        <v>0</v>
      </c>
      <c r="J311" s="643">
        <v>0</v>
      </c>
      <c r="K311" s="643">
        <v>0</v>
      </c>
      <c r="L311" s="643">
        <v>0</v>
      </c>
      <c r="M311" s="644">
        <v>0</v>
      </c>
      <c r="N311" s="638"/>
      <c r="O311" s="638"/>
      <c r="P311" s="638"/>
      <c r="Q311" s="638"/>
      <c r="R311" s="638"/>
      <c r="S311" s="638"/>
      <c r="T311" s="638"/>
      <c r="U311" s="638"/>
      <c r="V311" s="638"/>
      <c r="W311" s="638"/>
      <c r="X311" s="638"/>
      <c r="Y311" s="638"/>
    </row>
    <row r="312" spans="1:25" s="627" customFormat="1" ht="17.100000000000001" customHeight="1">
      <c r="A312" s="659" t="s">
        <v>688</v>
      </c>
      <c r="B312" s="643">
        <f t="shared" si="28"/>
        <v>5</v>
      </c>
      <c r="C312" s="643">
        <f t="shared" si="28"/>
        <v>321301.87</v>
      </c>
      <c r="D312" s="643">
        <f t="shared" si="28"/>
        <v>289245.26</v>
      </c>
      <c r="E312" s="642">
        <f t="shared" si="28"/>
        <v>82818255</v>
      </c>
      <c r="F312" s="643">
        <v>5</v>
      </c>
      <c r="G312" s="643">
        <v>321301.87</v>
      </c>
      <c r="H312" s="643">
        <v>289245.26</v>
      </c>
      <c r="I312" s="642">
        <v>82818255</v>
      </c>
      <c r="J312" s="643">
        <v>0</v>
      </c>
      <c r="K312" s="643">
        <v>0</v>
      </c>
      <c r="L312" s="643">
        <v>0</v>
      </c>
      <c r="M312" s="644">
        <v>0</v>
      </c>
      <c r="N312" s="638"/>
      <c r="O312" s="638"/>
      <c r="P312" s="638"/>
      <c r="Q312" s="638"/>
      <c r="R312" s="638"/>
      <c r="S312" s="638"/>
      <c r="T312" s="638"/>
      <c r="U312" s="638"/>
      <c r="V312" s="638"/>
      <c r="W312" s="638"/>
      <c r="X312" s="638"/>
      <c r="Y312" s="638"/>
    </row>
    <row r="313" spans="1:25" s="627" customFormat="1" ht="17.100000000000001" customHeight="1">
      <c r="A313" s="659" t="s">
        <v>689</v>
      </c>
      <c r="B313" s="643">
        <f t="shared" si="28"/>
        <v>4</v>
      </c>
      <c r="C313" s="643">
        <f t="shared" si="28"/>
        <v>20526.38</v>
      </c>
      <c r="D313" s="643">
        <f t="shared" si="28"/>
        <v>971.39</v>
      </c>
      <c r="E313" s="642">
        <f t="shared" si="28"/>
        <v>46727800</v>
      </c>
      <c r="F313" s="643">
        <v>2</v>
      </c>
      <c r="G313" s="643">
        <v>20454.990000000002</v>
      </c>
      <c r="H313" s="643">
        <v>900</v>
      </c>
      <c r="I313" s="642">
        <v>46000000</v>
      </c>
      <c r="J313" s="643">
        <v>2</v>
      </c>
      <c r="K313" s="643">
        <v>71.39</v>
      </c>
      <c r="L313" s="643">
        <v>71.39</v>
      </c>
      <c r="M313" s="644">
        <v>727800</v>
      </c>
      <c r="N313" s="638"/>
      <c r="O313" s="638"/>
      <c r="P313" s="638"/>
      <c r="Q313" s="638"/>
      <c r="R313" s="638"/>
      <c r="S313" s="638"/>
      <c r="T313" s="638"/>
      <c r="U313" s="638"/>
      <c r="V313" s="638"/>
      <c r="W313" s="638"/>
      <c r="X313" s="638"/>
      <c r="Y313" s="638"/>
    </row>
    <row r="314" spans="1:25" s="627" customFormat="1" ht="17.100000000000001" customHeight="1">
      <c r="A314" s="659" t="s">
        <v>690</v>
      </c>
      <c r="B314" s="643">
        <f t="shared" si="28"/>
        <v>6</v>
      </c>
      <c r="C314" s="643">
        <f t="shared" si="28"/>
        <v>864514.16</v>
      </c>
      <c r="D314" s="643">
        <f t="shared" si="28"/>
        <v>0</v>
      </c>
      <c r="E314" s="642">
        <f t="shared" si="28"/>
        <v>0</v>
      </c>
      <c r="F314" s="643">
        <v>6</v>
      </c>
      <c r="G314" s="643">
        <v>864514.16</v>
      </c>
      <c r="H314" s="643">
        <v>0</v>
      </c>
      <c r="I314" s="642">
        <v>0</v>
      </c>
      <c r="J314" s="643">
        <v>0</v>
      </c>
      <c r="K314" s="643">
        <v>0</v>
      </c>
      <c r="L314" s="643">
        <v>0</v>
      </c>
      <c r="M314" s="644">
        <v>0</v>
      </c>
      <c r="N314" s="638"/>
      <c r="O314" s="638"/>
      <c r="P314" s="638"/>
      <c r="Q314" s="638"/>
      <c r="R314" s="638"/>
      <c r="S314" s="638"/>
      <c r="T314" s="638"/>
      <c r="U314" s="638"/>
      <c r="V314" s="638"/>
      <c r="W314" s="638"/>
      <c r="X314" s="638"/>
      <c r="Y314" s="638"/>
    </row>
    <row r="315" spans="1:25" s="627" customFormat="1" ht="17.100000000000001" customHeight="1">
      <c r="A315" s="659" t="s">
        <v>691</v>
      </c>
      <c r="B315" s="643">
        <f t="shared" si="28"/>
        <v>0</v>
      </c>
      <c r="C315" s="643">
        <f t="shared" si="28"/>
        <v>0</v>
      </c>
      <c r="D315" s="643">
        <f t="shared" si="28"/>
        <v>0</v>
      </c>
      <c r="E315" s="642">
        <f t="shared" si="28"/>
        <v>0</v>
      </c>
      <c r="F315" s="643">
        <v>0</v>
      </c>
      <c r="G315" s="643">
        <v>0</v>
      </c>
      <c r="H315" s="643">
        <v>0</v>
      </c>
      <c r="I315" s="642">
        <v>0</v>
      </c>
      <c r="J315" s="643">
        <v>0</v>
      </c>
      <c r="K315" s="643">
        <v>0</v>
      </c>
      <c r="L315" s="643">
        <v>0</v>
      </c>
      <c r="M315" s="644">
        <v>0</v>
      </c>
      <c r="N315" s="638"/>
      <c r="O315" s="638"/>
      <c r="P315" s="638"/>
      <c r="Q315" s="638"/>
      <c r="R315" s="638"/>
      <c r="S315" s="638"/>
      <c r="T315" s="638"/>
      <c r="U315" s="638"/>
      <c r="V315" s="638"/>
      <c r="W315" s="638"/>
      <c r="X315" s="638"/>
      <c r="Y315" s="638"/>
    </row>
    <row r="316" spans="1:25" s="627" customFormat="1" ht="17.100000000000001" customHeight="1">
      <c r="A316" s="659" t="s">
        <v>692</v>
      </c>
      <c r="B316" s="643">
        <f t="shared" si="28"/>
        <v>1</v>
      </c>
      <c r="C316" s="643">
        <f t="shared" si="28"/>
        <v>191.86</v>
      </c>
      <c r="D316" s="643">
        <f t="shared" si="28"/>
        <v>0</v>
      </c>
      <c r="E316" s="642">
        <f t="shared" si="28"/>
        <v>0</v>
      </c>
      <c r="F316" s="643">
        <v>1</v>
      </c>
      <c r="G316" s="643">
        <v>191.86</v>
      </c>
      <c r="H316" s="643">
        <v>0</v>
      </c>
      <c r="I316" s="642">
        <v>0</v>
      </c>
      <c r="J316" s="643">
        <v>0</v>
      </c>
      <c r="K316" s="643">
        <v>0</v>
      </c>
      <c r="L316" s="643">
        <v>0</v>
      </c>
      <c r="M316" s="644">
        <v>0</v>
      </c>
      <c r="N316" s="638"/>
      <c r="O316" s="638"/>
      <c r="P316" s="638"/>
      <c r="Q316" s="638"/>
      <c r="R316" s="638"/>
      <c r="S316" s="638"/>
      <c r="T316" s="638"/>
      <c r="U316" s="638"/>
      <c r="V316" s="638"/>
      <c r="W316" s="638"/>
      <c r="X316" s="638"/>
      <c r="Y316" s="638"/>
    </row>
    <row r="317" spans="1:25" s="627" customFormat="1" ht="17.100000000000001" customHeight="1">
      <c r="A317" s="659" t="s">
        <v>693</v>
      </c>
      <c r="B317" s="643">
        <f t="shared" si="28"/>
        <v>3</v>
      </c>
      <c r="C317" s="643">
        <f t="shared" si="28"/>
        <v>8602.83</v>
      </c>
      <c r="D317" s="643">
        <f t="shared" si="28"/>
        <v>0</v>
      </c>
      <c r="E317" s="642">
        <f t="shared" si="28"/>
        <v>0</v>
      </c>
      <c r="F317" s="643">
        <v>3</v>
      </c>
      <c r="G317" s="643">
        <v>8602.83</v>
      </c>
      <c r="H317" s="643">
        <v>0</v>
      </c>
      <c r="I317" s="642">
        <v>0</v>
      </c>
      <c r="J317" s="643">
        <v>0</v>
      </c>
      <c r="K317" s="643">
        <v>0</v>
      </c>
      <c r="L317" s="643">
        <v>0</v>
      </c>
      <c r="M317" s="644">
        <v>0</v>
      </c>
      <c r="N317" s="638"/>
      <c r="O317" s="638"/>
      <c r="P317" s="638"/>
      <c r="Q317" s="638"/>
      <c r="R317" s="638"/>
      <c r="S317" s="638"/>
      <c r="T317" s="638"/>
      <c r="U317" s="638"/>
      <c r="V317" s="638"/>
      <c r="W317" s="638"/>
      <c r="X317" s="638"/>
      <c r="Y317" s="638"/>
    </row>
    <row r="318" spans="1:25" s="627" customFormat="1" ht="17.100000000000001" customHeight="1">
      <c r="A318" s="659" t="s">
        <v>694</v>
      </c>
      <c r="B318" s="643">
        <f t="shared" si="28"/>
        <v>0</v>
      </c>
      <c r="C318" s="643">
        <f t="shared" si="28"/>
        <v>0</v>
      </c>
      <c r="D318" s="643">
        <f t="shared" si="28"/>
        <v>0</v>
      </c>
      <c r="E318" s="642">
        <f t="shared" si="28"/>
        <v>0</v>
      </c>
      <c r="F318" s="643">
        <v>0</v>
      </c>
      <c r="G318" s="643">
        <v>0</v>
      </c>
      <c r="H318" s="643">
        <v>0</v>
      </c>
      <c r="I318" s="642">
        <v>0</v>
      </c>
      <c r="J318" s="643">
        <v>0</v>
      </c>
      <c r="K318" s="643">
        <v>0</v>
      </c>
      <c r="L318" s="643">
        <v>0</v>
      </c>
      <c r="M318" s="644">
        <v>0</v>
      </c>
      <c r="N318" s="638"/>
      <c r="O318" s="638"/>
      <c r="P318" s="638"/>
      <c r="Q318" s="638"/>
      <c r="R318" s="638"/>
      <c r="S318" s="638"/>
      <c r="T318" s="638"/>
      <c r="U318" s="638"/>
      <c r="V318" s="638"/>
      <c r="W318" s="638"/>
      <c r="X318" s="638"/>
      <c r="Y318" s="638"/>
    </row>
    <row r="319" spans="1:25" s="627" customFormat="1" ht="17.100000000000001" customHeight="1">
      <c r="A319" s="659" t="s">
        <v>695</v>
      </c>
      <c r="B319" s="643">
        <f t="shared" si="28"/>
        <v>0</v>
      </c>
      <c r="C319" s="643">
        <f t="shared" si="28"/>
        <v>0</v>
      </c>
      <c r="D319" s="643">
        <f t="shared" si="28"/>
        <v>0</v>
      </c>
      <c r="E319" s="642">
        <f t="shared" si="28"/>
        <v>0</v>
      </c>
      <c r="F319" s="643">
        <v>0</v>
      </c>
      <c r="G319" s="643">
        <v>0</v>
      </c>
      <c r="H319" s="643">
        <v>0</v>
      </c>
      <c r="I319" s="642">
        <v>0</v>
      </c>
      <c r="J319" s="643">
        <v>0</v>
      </c>
      <c r="K319" s="643">
        <v>0</v>
      </c>
      <c r="L319" s="643">
        <v>0</v>
      </c>
      <c r="M319" s="644">
        <v>0</v>
      </c>
      <c r="N319" s="638"/>
      <c r="O319" s="638"/>
      <c r="P319" s="638"/>
      <c r="Q319" s="638"/>
      <c r="R319" s="638"/>
      <c r="S319" s="638"/>
      <c r="T319" s="638"/>
      <c r="U319" s="638"/>
      <c r="V319" s="638"/>
      <c r="W319" s="638"/>
      <c r="X319" s="638"/>
      <c r="Y319" s="638"/>
    </row>
    <row r="320" spans="1:25" s="627" customFormat="1" ht="17.100000000000001" customHeight="1">
      <c r="A320" s="659" t="s">
        <v>696</v>
      </c>
      <c r="B320" s="643">
        <f t="shared" ref="B320:E331" si="29">SUM(F320,J320)</f>
        <v>24</v>
      </c>
      <c r="C320" s="643">
        <f t="shared" si="29"/>
        <v>703526.39</v>
      </c>
      <c r="D320" s="643">
        <f t="shared" si="29"/>
        <v>84818.51</v>
      </c>
      <c r="E320" s="642">
        <f t="shared" si="29"/>
        <v>37500000</v>
      </c>
      <c r="F320" s="643">
        <v>22</v>
      </c>
      <c r="G320" s="643">
        <v>696608.99</v>
      </c>
      <c r="H320" s="643">
        <v>84818.51</v>
      </c>
      <c r="I320" s="642">
        <v>37500000</v>
      </c>
      <c r="J320" s="643">
        <v>2</v>
      </c>
      <c r="K320" s="643">
        <v>6917.4</v>
      </c>
      <c r="L320" s="643">
        <v>0</v>
      </c>
      <c r="M320" s="644">
        <v>0</v>
      </c>
      <c r="N320" s="638"/>
      <c r="O320" s="638"/>
      <c r="P320" s="638"/>
      <c r="Q320" s="638"/>
      <c r="R320" s="638"/>
      <c r="S320" s="638"/>
      <c r="T320" s="638"/>
      <c r="U320" s="638"/>
      <c r="V320" s="638"/>
      <c r="W320" s="638"/>
      <c r="X320" s="638"/>
      <c r="Y320" s="638"/>
    </row>
    <row r="321" spans="1:25" s="627" customFormat="1" ht="17.100000000000001" customHeight="1">
      <c r="A321" s="659" t="s">
        <v>697</v>
      </c>
      <c r="B321" s="643">
        <f t="shared" si="29"/>
        <v>8</v>
      </c>
      <c r="C321" s="643">
        <f t="shared" si="29"/>
        <v>1374.8899999999999</v>
      </c>
      <c r="D321" s="643">
        <f t="shared" si="29"/>
        <v>129.11000000000001</v>
      </c>
      <c r="E321" s="642">
        <f t="shared" si="29"/>
        <v>173943000</v>
      </c>
      <c r="F321" s="643">
        <v>5</v>
      </c>
      <c r="G321" s="643">
        <v>1319.34</v>
      </c>
      <c r="H321" s="643">
        <v>73.56</v>
      </c>
      <c r="I321" s="642">
        <v>173943000</v>
      </c>
      <c r="J321" s="643">
        <v>3</v>
      </c>
      <c r="K321" s="643">
        <v>55.55</v>
      </c>
      <c r="L321" s="643">
        <v>55.55</v>
      </c>
      <c r="M321" s="644">
        <v>0</v>
      </c>
      <c r="N321" s="638"/>
      <c r="O321" s="638"/>
      <c r="P321" s="638"/>
      <c r="Q321" s="638"/>
      <c r="R321" s="638"/>
      <c r="S321" s="638"/>
      <c r="T321" s="638"/>
      <c r="U321" s="638"/>
      <c r="V321" s="638"/>
      <c r="W321" s="638"/>
      <c r="X321" s="638"/>
      <c r="Y321" s="638"/>
    </row>
    <row r="322" spans="1:25" s="627" customFormat="1" ht="17.100000000000001" customHeight="1">
      <c r="A322" s="659" t="s">
        <v>698</v>
      </c>
      <c r="B322" s="643">
        <f t="shared" si="29"/>
        <v>0</v>
      </c>
      <c r="C322" s="643">
        <f t="shared" si="29"/>
        <v>0</v>
      </c>
      <c r="D322" s="643">
        <f t="shared" si="29"/>
        <v>0</v>
      </c>
      <c r="E322" s="642">
        <f t="shared" si="29"/>
        <v>0</v>
      </c>
      <c r="F322" s="643">
        <v>0</v>
      </c>
      <c r="G322" s="643">
        <v>0</v>
      </c>
      <c r="H322" s="643">
        <v>0</v>
      </c>
      <c r="I322" s="642">
        <v>0</v>
      </c>
      <c r="J322" s="643">
        <v>0</v>
      </c>
      <c r="K322" s="643">
        <v>0</v>
      </c>
      <c r="L322" s="643">
        <v>0</v>
      </c>
      <c r="M322" s="644">
        <v>0</v>
      </c>
      <c r="N322" s="638"/>
      <c r="O322" s="638"/>
      <c r="P322" s="638"/>
      <c r="Q322" s="638"/>
      <c r="R322" s="638"/>
      <c r="S322" s="638"/>
      <c r="T322" s="638"/>
      <c r="U322" s="638"/>
      <c r="V322" s="638"/>
      <c r="W322" s="638"/>
      <c r="X322" s="638"/>
      <c r="Y322" s="638"/>
    </row>
    <row r="323" spans="1:25" s="627" customFormat="1" ht="17.100000000000001" customHeight="1">
      <c r="A323" s="659" t="s">
        <v>699</v>
      </c>
      <c r="B323" s="643">
        <f t="shared" si="29"/>
        <v>75</v>
      </c>
      <c r="C323" s="643">
        <f t="shared" si="29"/>
        <v>25066.04</v>
      </c>
      <c r="D323" s="643">
        <f t="shared" si="29"/>
        <v>17733.555</v>
      </c>
      <c r="E323" s="642">
        <f t="shared" si="29"/>
        <v>16433833112</v>
      </c>
      <c r="F323" s="643">
        <v>15</v>
      </c>
      <c r="G323" s="643">
        <v>19038.810000000001</v>
      </c>
      <c r="H323" s="643">
        <v>17733.555</v>
      </c>
      <c r="I323" s="642">
        <v>16433833112</v>
      </c>
      <c r="J323" s="643">
        <v>60</v>
      </c>
      <c r="K323" s="643">
        <v>6027.23</v>
      </c>
      <c r="L323" s="643">
        <v>0</v>
      </c>
      <c r="M323" s="644">
        <v>0</v>
      </c>
      <c r="N323" s="638"/>
      <c r="O323" s="638"/>
      <c r="P323" s="638"/>
      <c r="Q323" s="638"/>
      <c r="R323" s="638"/>
      <c r="S323" s="638"/>
      <c r="T323" s="638"/>
      <c r="U323" s="638"/>
      <c r="V323" s="638"/>
      <c r="W323" s="638"/>
      <c r="X323" s="638"/>
      <c r="Y323" s="638"/>
    </row>
    <row r="324" spans="1:25" s="627" customFormat="1" ht="17.100000000000001" customHeight="1">
      <c r="A324" s="659" t="s">
        <v>700</v>
      </c>
      <c r="B324" s="643">
        <f t="shared" si="29"/>
        <v>2</v>
      </c>
      <c r="C324" s="643">
        <f t="shared" si="29"/>
        <v>30551.33</v>
      </c>
      <c r="D324" s="643">
        <f t="shared" si="29"/>
        <v>0</v>
      </c>
      <c r="E324" s="642">
        <f t="shared" si="29"/>
        <v>0</v>
      </c>
      <c r="F324" s="643">
        <v>2</v>
      </c>
      <c r="G324" s="643">
        <v>30551.33</v>
      </c>
      <c r="H324" s="643">
        <v>0</v>
      </c>
      <c r="I324" s="642">
        <v>0</v>
      </c>
      <c r="J324" s="643">
        <v>0</v>
      </c>
      <c r="K324" s="643">
        <v>0</v>
      </c>
      <c r="L324" s="643">
        <v>0</v>
      </c>
      <c r="M324" s="644">
        <v>0</v>
      </c>
      <c r="N324" s="638"/>
      <c r="O324" s="638"/>
      <c r="P324" s="638"/>
      <c r="Q324" s="638"/>
      <c r="R324" s="638"/>
      <c r="S324" s="638"/>
      <c r="T324" s="638"/>
      <c r="U324" s="638"/>
      <c r="V324" s="638"/>
      <c r="W324" s="638"/>
      <c r="X324" s="638"/>
      <c r="Y324" s="638"/>
    </row>
    <row r="325" spans="1:25" s="627" customFormat="1" ht="17.100000000000001" customHeight="1">
      <c r="A325" s="659" t="s">
        <v>701</v>
      </c>
      <c r="B325" s="643">
        <f t="shared" si="29"/>
        <v>4</v>
      </c>
      <c r="C325" s="643">
        <f t="shared" si="29"/>
        <v>216.3</v>
      </c>
      <c r="D325" s="643">
        <f t="shared" si="29"/>
        <v>216.30099999999999</v>
      </c>
      <c r="E325" s="642">
        <f t="shared" si="29"/>
        <v>2496000</v>
      </c>
      <c r="F325" s="643">
        <v>0</v>
      </c>
      <c r="G325" s="643">
        <v>0</v>
      </c>
      <c r="H325" s="643">
        <v>0</v>
      </c>
      <c r="I325" s="642">
        <v>0</v>
      </c>
      <c r="J325" s="643">
        <v>4</v>
      </c>
      <c r="K325" s="643">
        <v>216.3</v>
      </c>
      <c r="L325" s="643">
        <v>216.30099999999999</v>
      </c>
      <c r="M325" s="644">
        <v>2496000</v>
      </c>
      <c r="N325" s="638"/>
      <c r="O325" s="638"/>
      <c r="P325" s="638"/>
      <c r="Q325" s="638"/>
      <c r="R325" s="638"/>
      <c r="S325" s="638"/>
      <c r="T325" s="638"/>
      <c r="U325" s="638"/>
      <c r="V325" s="638"/>
      <c r="W325" s="638"/>
      <c r="X325" s="638"/>
      <c r="Y325" s="638"/>
    </row>
    <row r="326" spans="1:25" s="627" customFormat="1" ht="17.100000000000001" customHeight="1">
      <c r="A326" s="659" t="s">
        <v>702</v>
      </c>
      <c r="B326" s="643">
        <f t="shared" si="29"/>
        <v>0</v>
      </c>
      <c r="C326" s="643">
        <f t="shared" si="29"/>
        <v>0</v>
      </c>
      <c r="D326" s="643">
        <f t="shared" si="29"/>
        <v>0</v>
      </c>
      <c r="E326" s="642">
        <f t="shared" si="29"/>
        <v>0</v>
      </c>
      <c r="F326" s="643">
        <v>0</v>
      </c>
      <c r="G326" s="643">
        <v>0</v>
      </c>
      <c r="H326" s="643">
        <v>0</v>
      </c>
      <c r="I326" s="642">
        <v>0</v>
      </c>
      <c r="J326" s="643">
        <v>0</v>
      </c>
      <c r="K326" s="643">
        <v>0</v>
      </c>
      <c r="L326" s="643">
        <v>0</v>
      </c>
      <c r="M326" s="644">
        <v>0</v>
      </c>
      <c r="N326" s="638"/>
      <c r="O326" s="638"/>
      <c r="P326" s="638"/>
      <c r="Q326" s="638"/>
      <c r="R326" s="638"/>
      <c r="S326" s="638"/>
      <c r="T326" s="638"/>
      <c r="U326" s="638"/>
      <c r="V326" s="638"/>
      <c r="W326" s="638"/>
      <c r="X326" s="638"/>
      <c r="Y326" s="638"/>
    </row>
    <row r="327" spans="1:25" s="627" customFormat="1" ht="17.100000000000001" customHeight="1">
      <c r="A327" s="659" t="s">
        <v>703</v>
      </c>
      <c r="B327" s="643">
        <f t="shared" si="29"/>
        <v>3</v>
      </c>
      <c r="C327" s="643">
        <f t="shared" si="29"/>
        <v>91.2</v>
      </c>
      <c r="D327" s="643">
        <f t="shared" si="29"/>
        <v>31</v>
      </c>
      <c r="E327" s="642">
        <f t="shared" si="29"/>
        <v>656600</v>
      </c>
      <c r="F327" s="643">
        <v>2</v>
      </c>
      <c r="G327" s="643">
        <v>61.2</v>
      </c>
      <c r="H327" s="643">
        <v>1</v>
      </c>
      <c r="I327" s="642">
        <v>656600</v>
      </c>
      <c r="J327" s="643">
        <v>1</v>
      </c>
      <c r="K327" s="643">
        <v>30</v>
      </c>
      <c r="L327" s="643">
        <v>30</v>
      </c>
      <c r="M327" s="644">
        <v>0</v>
      </c>
      <c r="N327" s="638"/>
      <c r="O327" s="638"/>
      <c r="P327" s="638"/>
      <c r="Q327" s="638"/>
      <c r="R327" s="638"/>
      <c r="S327" s="638"/>
      <c r="T327" s="638"/>
      <c r="U327" s="638"/>
      <c r="V327" s="638"/>
      <c r="W327" s="638"/>
      <c r="X327" s="638"/>
      <c r="Y327" s="638"/>
    </row>
    <row r="328" spans="1:25" s="627" customFormat="1" ht="17.100000000000001" customHeight="1">
      <c r="A328" s="659" t="s">
        <v>704</v>
      </c>
      <c r="B328" s="643">
        <f t="shared" si="29"/>
        <v>34</v>
      </c>
      <c r="C328" s="643">
        <f t="shared" si="29"/>
        <v>86793.150000000009</v>
      </c>
      <c r="D328" s="643">
        <f t="shared" si="29"/>
        <v>43755.533000000003</v>
      </c>
      <c r="E328" s="642">
        <f t="shared" si="29"/>
        <v>11594045795</v>
      </c>
      <c r="F328" s="643">
        <v>4</v>
      </c>
      <c r="G328" s="643">
        <v>789.94</v>
      </c>
      <c r="H328" s="643">
        <v>997.28800000000001</v>
      </c>
      <c r="I328" s="642">
        <v>664717675</v>
      </c>
      <c r="J328" s="643">
        <v>30</v>
      </c>
      <c r="K328" s="643">
        <v>86003.21</v>
      </c>
      <c r="L328" s="643">
        <v>42758.245000000003</v>
      </c>
      <c r="M328" s="644">
        <v>10929328120</v>
      </c>
      <c r="N328" s="638"/>
      <c r="O328" s="638"/>
      <c r="P328" s="638"/>
      <c r="Q328" s="638"/>
      <c r="R328" s="638"/>
      <c r="S328" s="638"/>
      <c r="T328" s="638"/>
      <c r="U328" s="638"/>
      <c r="V328" s="638"/>
      <c r="W328" s="638"/>
      <c r="X328" s="638"/>
      <c r="Y328" s="638"/>
    </row>
    <row r="329" spans="1:25" s="627" customFormat="1" ht="17.100000000000001" customHeight="1">
      <c r="A329" s="659" t="s">
        <v>705</v>
      </c>
      <c r="B329" s="643">
        <f t="shared" si="29"/>
        <v>22</v>
      </c>
      <c r="C329" s="643">
        <f t="shared" si="29"/>
        <v>49076.270000000004</v>
      </c>
      <c r="D329" s="643">
        <f t="shared" si="29"/>
        <v>59178.475000000006</v>
      </c>
      <c r="E329" s="642">
        <f t="shared" si="29"/>
        <v>7485741010</v>
      </c>
      <c r="F329" s="643">
        <v>5</v>
      </c>
      <c r="G329" s="643">
        <v>1330.23</v>
      </c>
      <c r="H329" s="643">
        <v>1474.0350000000001</v>
      </c>
      <c r="I329" s="642">
        <v>284762800</v>
      </c>
      <c r="J329" s="643">
        <v>17</v>
      </c>
      <c r="K329" s="643">
        <v>47746.04</v>
      </c>
      <c r="L329" s="643">
        <v>57704.44</v>
      </c>
      <c r="M329" s="644">
        <v>7200978210</v>
      </c>
      <c r="N329" s="638"/>
      <c r="O329" s="638"/>
      <c r="P329" s="638"/>
      <c r="Q329" s="638"/>
      <c r="R329" s="638"/>
      <c r="S329" s="638"/>
      <c r="T329" s="638"/>
      <c r="U329" s="638"/>
      <c r="V329" s="638"/>
      <c r="W329" s="638"/>
      <c r="X329" s="638"/>
      <c r="Y329" s="638"/>
    </row>
    <row r="330" spans="1:25" s="627" customFormat="1" ht="17.100000000000001" customHeight="1">
      <c r="A330" s="659" t="s">
        <v>706</v>
      </c>
      <c r="B330" s="643">
        <f t="shared" si="29"/>
        <v>28</v>
      </c>
      <c r="C330" s="643">
        <f t="shared" si="29"/>
        <v>46383.42</v>
      </c>
      <c r="D330" s="643">
        <f t="shared" si="29"/>
        <v>9967.9699999999993</v>
      </c>
      <c r="E330" s="642">
        <f t="shared" si="29"/>
        <v>27500000</v>
      </c>
      <c r="F330" s="643">
        <v>27</v>
      </c>
      <c r="G330" s="643">
        <v>44298.28</v>
      </c>
      <c r="H330" s="643">
        <v>9967.9699999999993</v>
      </c>
      <c r="I330" s="642">
        <v>27500000</v>
      </c>
      <c r="J330" s="643">
        <v>1</v>
      </c>
      <c r="K330" s="643">
        <v>2085.14</v>
      </c>
      <c r="L330" s="643">
        <v>0</v>
      </c>
      <c r="M330" s="644">
        <v>0</v>
      </c>
      <c r="N330" s="638"/>
      <c r="O330" s="638"/>
      <c r="P330" s="638"/>
      <c r="Q330" s="638"/>
      <c r="R330" s="638"/>
      <c r="S330" s="638"/>
      <c r="T330" s="638"/>
      <c r="U330" s="638"/>
      <c r="V330" s="638"/>
      <c r="W330" s="638"/>
      <c r="X330" s="638"/>
      <c r="Y330" s="638"/>
    </row>
    <row r="331" spans="1:25" s="627" customFormat="1" ht="17.100000000000001" customHeight="1" thickBot="1">
      <c r="A331" s="660" t="s">
        <v>707</v>
      </c>
      <c r="B331" s="649">
        <f t="shared" si="29"/>
        <v>56</v>
      </c>
      <c r="C331" s="649">
        <f t="shared" si="29"/>
        <v>27369.41</v>
      </c>
      <c r="D331" s="649">
        <f t="shared" si="29"/>
        <v>26012.5</v>
      </c>
      <c r="E331" s="648">
        <f t="shared" si="29"/>
        <v>695683900</v>
      </c>
      <c r="F331" s="649">
        <v>4</v>
      </c>
      <c r="G331" s="649">
        <v>22084.3</v>
      </c>
      <c r="H331" s="649">
        <v>26012.5</v>
      </c>
      <c r="I331" s="648">
        <v>695683900</v>
      </c>
      <c r="J331" s="649">
        <v>52</v>
      </c>
      <c r="K331" s="649">
        <v>5285.11</v>
      </c>
      <c r="L331" s="649">
        <v>0</v>
      </c>
      <c r="M331" s="650">
        <v>0</v>
      </c>
    </row>
    <row r="332" spans="1:25" s="627" customFormat="1" ht="18" customHeight="1">
      <c r="A332" s="661"/>
      <c r="B332" s="655"/>
      <c r="C332" s="655"/>
      <c r="D332" s="655"/>
      <c r="E332" s="654"/>
      <c r="F332" s="655"/>
      <c r="G332" s="655"/>
      <c r="H332" s="655"/>
      <c r="I332" s="654"/>
      <c r="J332" s="655"/>
      <c r="K332" s="655"/>
      <c r="L332" s="655"/>
      <c r="M332" s="654"/>
    </row>
    <row r="333" spans="1:25" s="628" customFormat="1" ht="18" customHeight="1" thickBot="1">
      <c r="A333" s="665" t="s">
        <v>716</v>
      </c>
      <c r="B333" s="655"/>
      <c r="C333" s="655"/>
      <c r="D333" s="655"/>
      <c r="E333" s="654"/>
      <c r="F333" s="655"/>
      <c r="G333" s="655"/>
      <c r="H333" s="655"/>
      <c r="I333" s="654"/>
      <c r="J333" s="655"/>
      <c r="K333" s="655"/>
      <c r="L333" s="655"/>
      <c r="M333" s="654"/>
    </row>
    <row r="334" spans="1:25" s="631" customFormat="1" ht="18" customHeight="1">
      <c r="A334" s="830" t="s">
        <v>10</v>
      </c>
      <c r="B334" s="832" t="s">
        <v>668</v>
      </c>
      <c r="C334" s="832"/>
      <c r="D334" s="832"/>
      <c r="E334" s="832"/>
      <c r="F334" s="832" t="s">
        <v>669</v>
      </c>
      <c r="G334" s="832"/>
      <c r="H334" s="832"/>
      <c r="I334" s="832"/>
      <c r="J334" s="832" t="s">
        <v>670</v>
      </c>
      <c r="K334" s="832"/>
      <c r="L334" s="832"/>
      <c r="M334" s="833"/>
    </row>
    <row r="335" spans="1:25" s="627" customFormat="1" ht="50.1" customHeight="1" thickBot="1">
      <c r="A335" s="831"/>
      <c r="B335" s="630" t="s">
        <v>671</v>
      </c>
      <c r="C335" s="630" t="s">
        <v>672</v>
      </c>
      <c r="D335" s="630" t="s">
        <v>673</v>
      </c>
      <c r="E335" s="590" t="s">
        <v>674</v>
      </c>
      <c r="F335" s="630" t="s">
        <v>671</v>
      </c>
      <c r="G335" s="630" t="s">
        <v>672</v>
      </c>
      <c r="H335" s="630" t="s">
        <v>673</v>
      </c>
      <c r="I335" s="590" t="s">
        <v>674</v>
      </c>
      <c r="J335" s="630" t="s">
        <v>675</v>
      </c>
      <c r="K335" s="630" t="s">
        <v>672</v>
      </c>
      <c r="L335" s="630" t="s">
        <v>676</v>
      </c>
      <c r="M335" s="592" t="s">
        <v>677</v>
      </c>
      <c r="N335" s="638"/>
      <c r="O335" s="638"/>
      <c r="P335" s="638"/>
      <c r="Q335" s="638"/>
      <c r="R335" s="638"/>
      <c r="S335" s="638"/>
      <c r="T335" s="638"/>
      <c r="U335" s="638"/>
      <c r="V335" s="638"/>
      <c r="W335" s="638"/>
      <c r="X335" s="638"/>
      <c r="Y335" s="638"/>
    </row>
    <row r="336" spans="1:25" s="627" customFormat="1" ht="17.100000000000001" customHeight="1" thickBot="1">
      <c r="A336" s="657" t="s">
        <v>668</v>
      </c>
      <c r="B336" s="636">
        <f t="shared" ref="B336:M336" si="30">SUM(B337:B364)</f>
        <v>605</v>
      </c>
      <c r="C336" s="636">
        <f t="shared" si="30"/>
        <v>1567159.9600000004</v>
      </c>
      <c r="D336" s="636">
        <f t="shared" si="30"/>
        <v>1073458.1964000002</v>
      </c>
      <c r="E336" s="635">
        <f t="shared" si="30"/>
        <v>276333520613</v>
      </c>
      <c r="F336" s="636">
        <f t="shared" si="30"/>
        <v>451</v>
      </c>
      <c r="G336" s="636">
        <f t="shared" si="30"/>
        <v>1360412.36</v>
      </c>
      <c r="H336" s="636">
        <f t="shared" si="30"/>
        <v>962511.14240000001</v>
      </c>
      <c r="I336" s="635">
        <f t="shared" si="30"/>
        <v>247301015303</v>
      </c>
      <c r="J336" s="636">
        <f t="shared" si="30"/>
        <v>154</v>
      </c>
      <c r="K336" s="636">
        <f t="shared" si="30"/>
        <v>206747.59999999998</v>
      </c>
      <c r="L336" s="636">
        <f t="shared" si="30"/>
        <v>110947.054</v>
      </c>
      <c r="M336" s="637">
        <f t="shared" si="30"/>
        <v>29032505310</v>
      </c>
      <c r="N336" s="638"/>
      <c r="O336" s="638"/>
      <c r="P336" s="638"/>
      <c r="Q336" s="638"/>
      <c r="R336" s="638"/>
      <c r="S336" s="638"/>
      <c r="T336" s="638"/>
      <c r="U336" s="638"/>
      <c r="V336" s="638"/>
      <c r="W336" s="638"/>
      <c r="X336" s="638"/>
      <c r="Y336" s="638"/>
    </row>
    <row r="337" spans="1:25" s="627" customFormat="1" ht="17.100000000000001" customHeight="1" thickTop="1">
      <c r="A337" s="658" t="s">
        <v>680</v>
      </c>
      <c r="B337" s="643">
        <f t="shared" ref="B337:E352" si="31">SUM(F337,J337)</f>
        <v>10</v>
      </c>
      <c r="C337" s="643">
        <f t="shared" si="31"/>
        <v>16150.34</v>
      </c>
      <c r="D337" s="643">
        <f t="shared" si="31"/>
        <v>19088.537</v>
      </c>
      <c r="E337" s="642">
        <f t="shared" si="31"/>
        <v>794540780</v>
      </c>
      <c r="F337" s="643">
        <v>8</v>
      </c>
      <c r="G337" s="643">
        <v>16055.06</v>
      </c>
      <c r="H337" s="643">
        <v>18993.258000000002</v>
      </c>
      <c r="I337" s="642">
        <v>712667780</v>
      </c>
      <c r="J337" s="643">
        <v>2</v>
      </c>
      <c r="K337" s="643">
        <v>95.28</v>
      </c>
      <c r="L337" s="643">
        <v>95.278999999999996</v>
      </c>
      <c r="M337" s="644">
        <v>81873000</v>
      </c>
      <c r="N337" s="638"/>
      <c r="O337" s="638"/>
      <c r="P337" s="638"/>
      <c r="Q337" s="638"/>
      <c r="R337" s="638"/>
      <c r="S337" s="638"/>
      <c r="T337" s="638"/>
      <c r="U337" s="638"/>
      <c r="V337" s="638"/>
      <c r="W337" s="638"/>
      <c r="X337" s="638"/>
      <c r="Y337" s="638"/>
    </row>
    <row r="338" spans="1:25" s="627" customFormat="1" ht="17.100000000000001" customHeight="1">
      <c r="A338" s="659" t="s">
        <v>681</v>
      </c>
      <c r="B338" s="643">
        <f t="shared" si="31"/>
        <v>2</v>
      </c>
      <c r="C338" s="643">
        <f t="shared" si="31"/>
        <v>28.88</v>
      </c>
      <c r="D338" s="643">
        <f t="shared" si="31"/>
        <v>0.44</v>
      </c>
      <c r="E338" s="642">
        <f t="shared" si="31"/>
        <v>590700</v>
      </c>
      <c r="F338" s="643">
        <v>2</v>
      </c>
      <c r="G338" s="643">
        <v>28.88</v>
      </c>
      <c r="H338" s="643">
        <v>0.44</v>
      </c>
      <c r="I338" s="642">
        <v>590700</v>
      </c>
      <c r="J338" s="643">
        <v>0</v>
      </c>
      <c r="K338" s="643">
        <v>0</v>
      </c>
      <c r="L338" s="643">
        <v>0</v>
      </c>
      <c r="M338" s="644">
        <v>0</v>
      </c>
      <c r="N338" s="638"/>
      <c r="O338" s="638"/>
      <c r="P338" s="638"/>
      <c r="Q338" s="638"/>
      <c r="R338" s="638"/>
      <c r="S338" s="638"/>
      <c r="T338" s="638"/>
      <c r="U338" s="638"/>
      <c r="V338" s="638"/>
      <c r="W338" s="638"/>
      <c r="X338" s="638"/>
      <c r="Y338" s="638"/>
    </row>
    <row r="339" spans="1:25" s="627" customFormat="1" ht="17.100000000000001" customHeight="1">
      <c r="A339" s="659" t="s">
        <v>682</v>
      </c>
      <c r="B339" s="643">
        <f t="shared" si="31"/>
        <v>48</v>
      </c>
      <c r="C339" s="643">
        <f t="shared" si="31"/>
        <v>34448.07</v>
      </c>
      <c r="D339" s="643">
        <f t="shared" si="31"/>
        <v>30782.536</v>
      </c>
      <c r="E339" s="642">
        <f t="shared" si="31"/>
        <v>16049131113</v>
      </c>
      <c r="F339" s="643">
        <v>47</v>
      </c>
      <c r="G339" s="643">
        <v>34447.68</v>
      </c>
      <c r="H339" s="643">
        <v>30782.294999999998</v>
      </c>
      <c r="I339" s="642">
        <v>16049095113</v>
      </c>
      <c r="J339" s="643">
        <v>1</v>
      </c>
      <c r="K339" s="643">
        <v>0.39</v>
      </c>
      <c r="L339" s="643">
        <v>0.24099999999999999</v>
      </c>
      <c r="M339" s="644">
        <v>36000</v>
      </c>
      <c r="N339" s="638"/>
      <c r="O339" s="638"/>
      <c r="P339" s="638"/>
      <c r="Q339" s="638"/>
      <c r="R339" s="638"/>
      <c r="S339" s="638"/>
      <c r="T339" s="638"/>
      <c r="U339" s="638"/>
      <c r="V339" s="638"/>
      <c r="W339" s="638"/>
      <c r="X339" s="638"/>
      <c r="Y339" s="638"/>
    </row>
    <row r="340" spans="1:25" s="627" customFormat="1" ht="17.100000000000001" customHeight="1">
      <c r="A340" s="659" t="s">
        <v>683</v>
      </c>
      <c r="B340" s="643">
        <f t="shared" si="31"/>
        <v>19</v>
      </c>
      <c r="C340" s="643">
        <f t="shared" si="31"/>
        <v>51731.59</v>
      </c>
      <c r="D340" s="643">
        <f t="shared" si="31"/>
        <v>22430.503000000001</v>
      </c>
      <c r="E340" s="642">
        <f t="shared" si="31"/>
        <v>11647759725</v>
      </c>
      <c r="F340" s="643">
        <v>19</v>
      </c>
      <c r="G340" s="643">
        <v>51731.59</v>
      </c>
      <c r="H340" s="643">
        <v>22430.503000000001</v>
      </c>
      <c r="I340" s="642">
        <v>11647759725</v>
      </c>
      <c r="J340" s="643">
        <v>0</v>
      </c>
      <c r="K340" s="643">
        <v>0</v>
      </c>
      <c r="L340" s="643">
        <v>0</v>
      </c>
      <c r="M340" s="644">
        <v>0</v>
      </c>
      <c r="N340" s="638"/>
      <c r="O340" s="638"/>
      <c r="P340" s="638"/>
      <c r="Q340" s="638"/>
      <c r="R340" s="638"/>
      <c r="S340" s="638"/>
      <c r="T340" s="638"/>
      <c r="U340" s="638"/>
      <c r="V340" s="638"/>
      <c r="W340" s="638"/>
      <c r="X340" s="638"/>
      <c r="Y340" s="638"/>
    </row>
    <row r="341" spans="1:25" s="627" customFormat="1" ht="17.100000000000001" customHeight="1">
      <c r="A341" s="659" t="s">
        <v>684</v>
      </c>
      <c r="B341" s="643">
        <f t="shared" si="31"/>
        <v>179</v>
      </c>
      <c r="C341" s="643">
        <f t="shared" si="31"/>
        <v>379177.39999999997</v>
      </c>
      <c r="D341" s="643">
        <f t="shared" si="31"/>
        <v>394006.7647</v>
      </c>
      <c r="E341" s="642">
        <f t="shared" si="31"/>
        <v>69322652279</v>
      </c>
      <c r="F341" s="643">
        <v>163</v>
      </c>
      <c r="G341" s="643">
        <v>372589.04</v>
      </c>
      <c r="H341" s="643">
        <v>386670.73969999998</v>
      </c>
      <c r="I341" s="642">
        <v>65492367269</v>
      </c>
      <c r="J341" s="643">
        <v>16</v>
      </c>
      <c r="K341" s="643">
        <v>6588.36</v>
      </c>
      <c r="L341" s="643">
        <v>7336.0249999999996</v>
      </c>
      <c r="M341" s="644">
        <v>3830285010</v>
      </c>
      <c r="N341" s="638"/>
      <c r="O341" s="638"/>
      <c r="P341" s="638"/>
      <c r="Q341" s="638"/>
      <c r="R341" s="638"/>
      <c r="S341" s="638"/>
      <c r="T341" s="638"/>
      <c r="U341" s="638"/>
      <c r="V341" s="638"/>
      <c r="W341" s="638"/>
      <c r="X341" s="638"/>
      <c r="Y341" s="638"/>
    </row>
    <row r="342" spans="1:25" s="627" customFormat="1" ht="17.100000000000001" customHeight="1">
      <c r="A342" s="659" t="s">
        <v>685</v>
      </c>
      <c r="B342" s="643">
        <f t="shared" si="31"/>
        <v>0</v>
      </c>
      <c r="C342" s="643">
        <f t="shared" si="31"/>
        <v>0</v>
      </c>
      <c r="D342" s="643">
        <f t="shared" si="31"/>
        <v>0</v>
      </c>
      <c r="E342" s="642">
        <f t="shared" si="31"/>
        <v>0</v>
      </c>
      <c r="F342" s="643">
        <v>0</v>
      </c>
      <c r="G342" s="643">
        <v>0</v>
      </c>
      <c r="H342" s="643">
        <v>0</v>
      </c>
      <c r="I342" s="642">
        <v>0</v>
      </c>
      <c r="J342" s="643">
        <v>0</v>
      </c>
      <c r="K342" s="643">
        <v>0</v>
      </c>
      <c r="L342" s="643">
        <v>0</v>
      </c>
      <c r="M342" s="644">
        <v>0</v>
      </c>
      <c r="N342" s="638"/>
      <c r="O342" s="638"/>
      <c r="P342" s="638"/>
      <c r="Q342" s="638"/>
      <c r="R342" s="638"/>
      <c r="S342" s="638"/>
      <c r="T342" s="638"/>
      <c r="U342" s="638"/>
      <c r="V342" s="638"/>
      <c r="W342" s="638"/>
      <c r="X342" s="638"/>
      <c r="Y342" s="638"/>
    </row>
    <row r="343" spans="1:25" s="627" customFormat="1" ht="17.100000000000001" customHeight="1">
      <c r="A343" s="659" t="s">
        <v>686</v>
      </c>
      <c r="B343" s="643">
        <f t="shared" si="31"/>
        <v>6</v>
      </c>
      <c r="C343" s="643">
        <f t="shared" si="31"/>
        <v>2989.17</v>
      </c>
      <c r="D343" s="643">
        <f t="shared" si="31"/>
        <v>4083.567</v>
      </c>
      <c r="E343" s="642">
        <f t="shared" si="31"/>
        <v>1588004389</v>
      </c>
      <c r="F343" s="643">
        <v>6</v>
      </c>
      <c r="G343" s="643">
        <v>2989.17</v>
      </c>
      <c r="H343" s="643">
        <v>4083.567</v>
      </c>
      <c r="I343" s="642">
        <v>1588004389</v>
      </c>
      <c r="J343" s="643">
        <v>0</v>
      </c>
      <c r="K343" s="643">
        <v>0</v>
      </c>
      <c r="L343" s="643">
        <v>0</v>
      </c>
      <c r="M343" s="644">
        <v>0</v>
      </c>
      <c r="N343" s="638"/>
      <c r="O343" s="638"/>
      <c r="P343" s="638"/>
      <c r="Q343" s="638"/>
      <c r="R343" s="638"/>
      <c r="S343" s="638"/>
      <c r="T343" s="638"/>
      <c r="U343" s="638"/>
      <c r="V343" s="638"/>
      <c r="W343" s="638"/>
      <c r="X343" s="638"/>
      <c r="Y343" s="638"/>
    </row>
    <row r="344" spans="1:25" s="627" customFormat="1" ht="17.100000000000001" customHeight="1">
      <c r="A344" s="659" t="s">
        <v>687</v>
      </c>
      <c r="B344" s="643">
        <f t="shared" si="31"/>
        <v>16</v>
      </c>
      <c r="C344" s="643">
        <f t="shared" si="31"/>
        <v>27249.45</v>
      </c>
      <c r="D344" s="643">
        <f t="shared" si="31"/>
        <v>27789.332699999999</v>
      </c>
      <c r="E344" s="642">
        <f t="shared" si="31"/>
        <v>104516425453</v>
      </c>
      <c r="F344" s="643">
        <v>16</v>
      </c>
      <c r="G344" s="643">
        <v>27249.45</v>
      </c>
      <c r="H344" s="643">
        <v>27789.332699999999</v>
      </c>
      <c r="I344" s="642">
        <v>104516425453</v>
      </c>
      <c r="J344" s="643">
        <v>0</v>
      </c>
      <c r="K344" s="643">
        <v>0</v>
      </c>
      <c r="L344" s="643">
        <v>0</v>
      </c>
      <c r="M344" s="644">
        <v>0</v>
      </c>
      <c r="N344" s="638"/>
      <c r="O344" s="638"/>
      <c r="P344" s="638"/>
      <c r="Q344" s="638"/>
      <c r="R344" s="638"/>
      <c r="S344" s="638"/>
      <c r="T344" s="638"/>
      <c r="U344" s="638"/>
      <c r="V344" s="638"/>
      <c r="W344" s="638"/>
      <c r="X344" s="638"/>
      <c r="Y344" s="638"/>
    </row>
    <row r="345" spans="1:25" s="627" customFormat="1" ht="17.100000000000001" customHeight="1">
      <c r="A345" s="659" t="s">
        <v>688</v>
      </c>
      <c r="B345" s="643">
        <f t="shared" si="31"/>
        <v>1</v>
      </c>
      <c r="C345" s="643">
        <f t="shared" si="31"/>
        <v>103.56</v>
      </c>
      <c r="D345" s="643">
        <f t="shared" si="31"/>
        <v>0</v>
      </c>
      <c r="E345" s="642">
        <f t="shared" si="31"/>
        <v>0</v>
      </c>
      <c r="F345" s="643">
        <v>1</v>
      </c>
      <c r="G345" s="643">
        <v>103.56</v>
      </c>
      <c r="H345" s="643">
        <v>0</v>
      </c>
      <c r="I345" s="642">
        <v>0</v>
      </c>
      <c r="J345" s="643">
        <v>0</v>
      </c>
      <c r="K345" s="643">
        <v>0</v>
      </c>
      <c r="L345" s="643">
        <v>0</v>
      </c>
      <c r="M345" s="644">
        <v>0</v>
      </c>
      <c r="N345" s="638"/>
      <c r="O345" s="638"/>
      <c r="P345" s="638"/>
      <c r="Q345" s="638"/>
      <c r="R345" s="638"/>
      <c r="S345" s="638"/>
      <c r="T345" s="638"/>
      <c r="U345" s="638"/>
      <c r="V345" s="638"/>
      <c r="W345" s="638"/>
      <c r="X345" s="638"/>
      <c r="Y345" s="638"/>
    </row>
    <row r="346" spans="1:25" s="627" customFormat="1" ht="17.100000000000001" customHeight="1">
      <c r="A346" s="659" t="s">
        <v>689</v>
      </c>
      <c r="B346" s="643">
        <f t="shared" si="31"/>
        <v>5</v>
      </c>
      <c r="C346" s="643">
        <f t="shared" si="31"/>
        <v>40421.300000000003</v>
      </c>
      <c r="D346" s="643">
        <f t="shared" si="31"/>
        <v>5.43</v>
      </c>
      <c r="E346" s="642">
        <f t="shared" si="31"/>
        <v>0</v>
      </c>
      <c r="F346" s="643">
        <v>5</v>
      </c>
      <c r="G346" s="643">
        <v>40421.300000000003</v>
      </c>
      <c r="H346" s="643">
        <v>5.43</v>
      </c>
      <c r="I346" s="642">
        <v>0</v>
      </c>
      <c r="J346" s="643">
        <v>0</v>
      </c>
      <c r="K346" s="643">
        <v>0</v>
      </c>
      <c r="L346" s="643">
        <v>0</v>
      </c>
      <c r="M346" s="644">
        <v>0</v>
      </c>
      <c r="N346" s="638"/>
      <c r="O346" s="638"/>
      <c r="P346" s="638"/>
      <c r="Q346" s="638"/>
      <c r="R346" s="638"/>
      <c r="S346" s="638"/>
      <c r="T346" s="638"/>
      <c r="U346" s="638"/>
      <c r="V346" s="638"/>
      <c r="W346" s="638"/>
      <c r="X346" s="638"/>
      <c r="Y346" s="638"/>
    </row>
    <row r="347" spans="1:25" s="627" customFormat="1" ht="17.100000000000001" customHeight="1">
      <c r="A347" s="659" t="s">
        <v>690</v>
      </c>
      <c r="B347" s="643">
        <f t="shared" si="31"/>
        <v>4</v>
      </c>
      <c r="C347" s="643">
        <f t="shared" si="31"/>
        <v>229371.81</v>
      </c>
      <c r="D347" s="643">
        <f t="shared" si="31"/>
        <v>241466.78</v>
      </c>
      <c r="E347" s="642">
        <f t="shared" si="31"/>
        <v>5467815160</v>
      </c>
      <c r="F347" s="643">
        <v>4</v>
      </c>
      <c r="G347" s="643">
        <v>229371.81</v>
      </c>
      <c r="H347" s="643">
        <v>241466.78</v>
      </c>
      <c r="I347" s="642">
        <v>5467815160</v>
      </c>
      <c r="J347" s="643">
        <v>0</v>
      </c>
      <c r="K347" s="643">
        <v>0</v>
      </c>
      <c r="L347" s="643">
        <v>0</v>
      </c>
      <c r="M347" s="644">
        <v>0</v>
      </c>
      <c r="N347" s="638"/>
      <c r="O347" s="638"/>
      <c r="P347" s="638"/>
      <c r="Q347" s="638"/>
      <c r="R347" s="638"/>
      <c r="S347" s="638"/>
      <c r="T347" s="638"/>
      <c r="U347" s="638"/>
      <c r="V347" s="638"/>
      <c r="W347" s="638"/>
      <c r="X347" s="638"/>
      <c r="Y347" s="638"/>
    </row>
    <row r="348" spans="1:25" s="627" customFormat="1" ht="17.100000000000001" customHeight="1">
      <c r="A348" s="659" t="s">
        <v>691</v>
      </c>
      <c r="B348" s="643">
        <f t="shared" si="31"/>
        <v>0</v>
      </c>
      <c r="C348" s="643">
        <f t="shared" si="31"/>
        <v>0</v>
      </c>
      <c r="D348" s="643">
        <f t="shared" si="31"/>
        <v>0</v>
      </c>
      <c r="E348" s="642">
        <f t="shared" si="31"/>
        <v>0</v>
      </c>
      <c r="F348" s="643">
        <v>0</v>
      </c>
      <c r="G348" s="643">
        <v>0</v>
      </c>
      <c r="H348" s="643">
        <v>0</v>
      </c>
      <c r="I348" s="642">
        <v>0</v>
      </c>
      <c r="J348" s="643">
        <v>0</v>
      </c>
      <c r="K348" s="643">
        <v>0</v>
      </c>
      <c r="L348" s="643">
        <v>0</v>
      </c>
      <c r="M348" s="644">
        <v>0</v>
      </c>
      <c r="N348" s="638"/>
      <c r="O348" s="638"/>
      <c r="P348" s="638"/>
      <c r="Q348" s="638"/>
      <c r="R348" s="638"/>
      <c r="S348" s="638"/>
      <c r="T348" s="638"/>
      <c r="U348" s="638"/>
      <c r="V348" s="638"/>
      <c r="W348" s="638"/>
      <c r="X348" s="638"/>
      <c r="Y348" s="638"/>
    </row>
    <row r="349" spans="1:25" s="627" customFormat="1" ht="17.100000000000001" customHeight="1">
      <c r="A349" s="659" t="s">
        <v>692</v>
      </c>
      <c r="B349" s="643">
        <f t="shared" si="31"/>
        <v>3</v>
      </c>
      <c r="C349" s="643">
        <f t="shared" si="31"/>
        <v>6118.56</v>
      </c>
      <c r="D349" s="643">
        <f t="shared" si="31"/>
        <v>6073.87</v>
      </c>
      <c r="E349" s="642">
        <f t="shared" si="31"/>
        <v>10908041357</v>
      </c>
      <c r="F349" s="643">
        <v>3</v>
      </c>
      <c r="G349" s="643">
        <v>6118.56</v>
      </c>
      <c r="H349" s="643">
        <v>6073.87</v>
      </c>
      <c r="I349" s="642">
        <v>10908041357</v>
      </c>
      <c r="J349" s="643">
        <v>0</v>
      </c>
      <c r="K349" s="643">
        <v>0</v>
      </c>
      <c r="L349" s="643">
        <v>0</v>
      </c>
      <c r="M349" s="644">
        <v>0</v>
      </c>
      <c r="N349" s="638"/>
      <c r="O349" s="638"/>
      <c r="P349" s="638"/>
      <c r="Q349" s="638"/>
      <c r="R349" s="638"/>
      <c r="S349" s="638"/>
      <c r="T349" s="638"/>
      <c r="U349" s="638"/>
      <c r="V349" s="638"/>
      <c r="W349" s="638"/>
      <c r="X349" s="638"/>
      <c r="Y349" s="638"/>
    </row>
    <row r="350" spans="1:25" s="627" customFormat="1" ht="17.100000000000001" customHeight="1">
      <c r="A350" s="659" t="s">
        <v>693</v>
      </c>
      <c r="B350" s="643">
        <f t="shared" si="31"/>
        <v>2</v>
      </c>
      <c r="C350" s="643">
        <f t="shared" si="31"/>
        <v>2448.7199999999998</v>
      </c>
      <c r="D350" s="643">
        <f t="shared" si="31"/>
        <v>2443.06</v>
      </c>
      <c r="E350" s="642">
        <f t="shared" si="31"/>
        <v>0</v>
      </c>
      <c r="F350" s="643">
        <v>2</v>
      </c>
      <c r="G350" s="643">
        <v>2448.7199999999998</v>
      </c>
      <c r="H350" s="643">
        <v>2443.06</v>
      </c>
      <c r="I350" s="642">
        <v>0</v>
      </c>
      <c r="J350" s="643">
        <v>0</v>
      </c>
      <c r="K350" s="643">
        <v>0</v>
      </c>
      <c r="L350" s="643">
        <v>0</v>
      </c>
      <c r="M350" s="644">
        <v>0</v>
      </c>
      <c r="N350" s="638"/>
      <c r="O350" s="638"/>
      <c r="P350" s="638"/>
      <c r="Q350" s="638"/>
      <c r="R350" s="638"/>
      <c r="S350" s="638"/>
      <c r="T350" s="638"/>
      <c r="U350" s="638"/>
      <c r="V350" s="638"/>
      <c r="W350" s="638"/>
      <c r="X350" s="638"/>
      <c r="Y350" s="638"/>
    </row>
    <row r="351" spans="1:25" s="627" customFormat="1" ht="17.100000000000001" customHeight="1">
      <c r="A351" s="659" t="s">
        <v>694</v>
      </c>
      <c r="B351" s="643">
        <f t="shared" si="31"/>
        <v>0</v>
      </c>
      <c r="C351" s="643">
        <f t="shared" si="31"/>
        <v>0</v>
      </c>
      <c r="D351" s="643">
        <f t="shared" si="31"/>
        <v>0</v>
      </c>
      <c r="E351" s="642">
        <f t="shared" si="31"/>
        <v>0</v>
      </c>
      <c r="F351" s="643">
        <v>0</v>
      </c>
      <c r="G351" s="643">
        <v>0</v>
      </c>
      <c r="H351" s="643">
        <v>0</v>
      </c>
      <c r="I351" s="642">
        <v>0</v>
      </c>
      <c r="J351" s="643">
        <v>0</v>
      </c>
      <c r="K351" s="643">
        <v>0</v>
      </c>
      <c r="L351" s="643">
        <v>0</v>
      </c>
      <c r="M351" s="644">
        <v>0</v>
      </c>
      <c r="N351" s="638"/>
      <c r="O351" s="638"/>
      <c r="P351" s="638"/>
      <c r="Q351" s="638"/>
      <c r="R351" s="638"/>
      <c r="S351" s="638"/>
      <c r="T351" s="638"/>
      <c r="U351" s="638"/>
      <c r="V351" s="638"/>
      <c r="W351" s="638"/>
      <c r="X351" s="638"/>
      <c r="Y351" s="638"/>
    </row>
    <row r="352" spans="1:25" s="627" customFormat="1" ht="17.100000000000001" customHeight="1">
      <c r="A352" s="659" t="s">
        <v>695</v>
      </c>
      <c r="B352" s="643">
        <f t="shared" si="31"/>
        <v>0</v>
      </c>
      <c r="C352" s="643">
        <f t="shared" si="31"/>
        <v>0</v>
      </c>
      <c r="D352" s="643">
        <f t="shared" si="31"/>
        <v>0</v>
      </c>
      <c r="E352" s="642">
        <f t="shared" si="31"/>
        <v>0</v>
      </c>
      <c r="F352" s="643">
        <v>0</v>
      </c>
      <c r="G352" s="643">
        <v>0</v>
      </c>
      <c r="H352" s="643">
        <v>0</v>
      </c>
      <c r="I352" s="642">
        <v>0</v>
      </c>
      <c r="J352" s="643">
        <v>0</v>
      </c>
      <c r="K352" s="643">
        <v>0</v>
      </c>
      <c r="L352" s="643">
        <v>0</v>
      </c>
      <c r="M352" s="644">
        <v>0</v>
      </c>
      <c r="N352" s="638"/>
      <c r="O352" s="638"/>
      <c r="P352" s="638"/>
      <c r="Q352" s="638"/>
      <c r="R352" s="638"/>
      <c r="S352" s="638"/>
      <c r="T352" s="638"/>
      <c r="U352" s="638"/>
      <c r="V352" s="638"/>
      <c r="W352" s="638"/>
      <c r="X352" s="638"/>
      <c r="Y352" s="638"/>
    </row>
    <row r="353" spans="1:25" s="627" customFormat="1" ht="17.100000000000001" customHeight="1">
      <c r="A353" s="659" t="s">
        <v>696</v>
      </c>
      <c r="B353" s="643">
        <f t="shared" ref="B353:E364" si="32">SUM(F353,J353)</f>
        <v>67</v>
      </c>
      <c r="C353" s="643">
        <f t="shared" si="32"/>
        <v>251259.72</v>
      </c>
      <c r="D353" s="643">
        <f t="shared" si="32"/>
        <v>76058.259000000005</v>
      </c>
      <c r="E353" s="642">
        <f t="shared" si="32"/>
        <v>17877164209</v>
      </c>
      <c r="F353" s="643">
        <v>63</v>
      </c>
      <c r="G353" s="643">
        <v>245184.27</v>
      </c>
      <c r="H353" s="643">
        <v>75378.259000000005</v>
      </c>
      <c r="I353" s="642">
        <v>17877164209</v>
      </c>
      <c r="J353" s="643">
        <v>4</v>
      </c>
      <c r="K353" s="643">
        <v>6075.45</v>
      </c>
      <c r="L353" s="643">
        <v>680</v>
      </c>
      <c r="M353" s="644">
        <v>0</v>
      </c>
      <c r="N353" s="638"/>
      <c r="O353" s="638"/>
      <c r="P353" s="638"/>
      <c r="Q353" s="638"/>
      <c r="R353" s="638"/>
      <c r="S353" s="638"/>
      <c r="T353" s="638"/>
      <c r="U353" s="638"/>
      <c r="V353" s="638"/>
      <c r="W353" s="638"/>
      <c r="X353" s="638"/>
      <c r="Y353" s="638"/>
    </row>
    <row r="354" spans="1:25" s="627" customFormat="1" ht="17.100000000000001" customHeight="1">
      <c r="A354" s="659" t="s">
        <v>697</v>
      </c>
      <c r="B354" s="643">
        <f t="shared" si="32"/>
        <v>4</v>
      </c>
      <c r="C354" s="643">
        <f t="shared" si="32"/>
        <v>1073.3799999999999</v>
      </c>
      <c r="D354" s="643">
        <f t="shared" si="32"/>
        <v>730.91</v>
      </c>
      <c r="E354" s="642">
        <f t="shared" si="32"/>
        <v>327056560</v>
      </c>
      <c r="F354" s="643">
        <v>3</v>
      </c>
      <c r="G354" s="643">
        <v>1072.8499999999999</v>
      </c>
      <c r="H354" s="643">
        <v>725.81</v>
      </c>
      <c r="I354" s="642">
        <v>326546560</v>
      </c>
      <c r="J354" s="643">
        <v>1</v>
      </c>
      <c r="K354" s="643">
        <v>0.53</v>
      </c>
      <c r="L354" s="643">
        <v>5.0999999999999996</v>
      </c>
      <c r="M354" s="644">
        <v>510000</v>
      </c>
      <c r="N354" s="638"/>
      <c r="O354" s="638"/>
      <c r="P354" s="638"/>
      <c r="Q354" s="638"/>
      <c r="R354" s="638"/>
      <c r="S354" s="638"/>
      <c r="T354" s="638"/>
      <c r="U354" s="638"/>
      <c r="V354" s="638"/>
      <c r="W354" s="638"/>
      <c r="X354" s="638"/>
      <c r="Y354" s="638"/>
    </row>
    <row r="355" spans="1:25" s="627" customFormat="1" ht="17.100000000000001" customHeight="1">
      <c r="A355" s="659" t="s">
        <v>698</v>
      </c>
      <c r="B355" s="643">
        <f t="shared" si="32"/>
        <v>0</v>
      </c>
      <c r="C355" s="643">
        <f t="shared" si="32"/>
        <v>0</v>
      </c>
      <c r="D355" s="643">
        <f t="shared" si="32"/>
        <v>0</v>
      </c>
      <c r="E355" s="642">
        <f t="shared" si="32"/>
        <v>0</v>
      </c>
      <c r="F355" s="643">
        <v>0</v>
      </c>
      <c r="G355" s="643">
        <v>0</v>
      </c>
      <c r="H355" s="643">
        <v>0</v>
      </c>
      <c r="I355" s="642">
        <v>0</v>
      </c>
      <c r="J355" s="643">
        <v>0</v>
      </c>
      <c r="K355" s="643">
        <v>0</v>
      </c>
      <c r="L355" s="643">
        <v>0</v>
      </c>
      <c r="M355" s="644">
        <v>0</v>
      </c>
      <c r="N355" s="638"/>
      <c r="O355" s="638"/>
      <c r="P355" s="638"/>
      <c r="Q355" s="638"/>
      <c r="R355" s="638"/>
      <c r="S355" s="638"/>
      <c r="T355" s="638"/>
      <c r="U355" s="638"/>
      <c r="V355" s="638"/>
      <c r="W355" s="638"/>
      <c r="X355" s="638"/>
      <c r="Y355" s="638"/>
    </row>
    <row r="356" spans="1:25" s="627" customFormat="1" ht="17.100000000000001" customHeight="1">
      <c r="A356" s="659" t="s">
        <v>699</v>
      </c>
      <c r="B356" s="643">
        <f t="shared" si="32"/>
        <v>108</v>
      </c>
      <c r="C356" s="643">
        <f t="shared" si="32"/>
        <v>183131.77000000002</v>
      </c>
      <c r="D356" s="643">
        <f t="shared" si="32"/>
        <v>35535.658499999998</v>
      </c>
      <c r="E356" s="642">
        <f t="shared" si="32"/>
        <v>1772908035</v>
      </c>
      <c r="F356" s="643">
        <v>49</v>
      </c>
      <c r="G356" s="643">
        <v>166415.79</v>
      </c>
      <c r="H356" s="643">
        <v>35535.658499999998</v>
      </c>
      <c r="I356" s="642">
        <v>1772908035</v>
      </c>
      <c r="J356" s="643">
        <v>59</v>
      </c>
      <c r="K356" s="643">
        <v>16715.98</v>
      </c>
      <c r="L356" s="643">
        <v>0</v>
      </c>
      <c r="M356" s="644">
        <v>0</v>
      </c>
      <c r="N356" s="638"/>
      <c r="O356" s="638"/>
      <c r="P356" s="638"/>
      <c r="Q356" s="638"/>
      <c r="R356" s="638"/>
      <c r="S356" s="638"/>
      <c r="T356" s="638"/>
      <c r="U356" s="638"/>
      <c r="V356" s="638"/>
      <c r="W356" s="638"/>
      <c r="X356" s="638"/>
      <c r="Y356" s="638"/>
    </row>
    <row r="357" spans="1:25" s="627" customFormat="1" ht="17.100000000000001" customHeight="1">
      <c r="A357" s="659" t="s">
        <v>700</v>
      </c>
      <c r="B357" s="643">
        <f t="shared" si="32"/>
        <v>4</v>
      </c>
      <c r="C357" s="643">
        <f t="shared" si="32"/>
        <v>4575.28</v>
      </c>
      <c r="D357" s="643">
        <f t="shared" si="32"/>
        <v>4606.1499999999996</v>
      </c>
      <c r="E357" s="642">
        <f t="shared" si="32"/>
        <v>0</v>
      </c>
      <c r="F357" s="643">
        <v>4</v>
      </c>
      <c r="G357" s="643">
        <v>4575.28</v>
      </c>
      <c r="H357" s="643">
        <v>4606.1499999999996</v>
      </c>
      <c r="I357" s="642">
        <v>0</v>
      </c>
      <c r="J357" s="643">
        <v>0</v>
      </c>
      <c r="K357" s="643">
        <v>0</v>
      </c>
      <c r="L357" s="643">
        <v>0</v>
      </c>
      <c r="M357" s="644">
        <v>0</v>
      </c>
      <c r="N357" s="638"/>
      <c r="O357" s="638"/>
      <c r="P357" s="638"/>
      <c r="Q357" s="638"/>
      <c r="R357" s="638"/>
      <c r="S357" s="638"/>
      <c r="T357" s="638"/>
      <c r="U357" s="638"/>
      <c r="V357" s="638"/>
      <c r="W357" s="638"/>
      <c r="X357" s="638"/>
      <c r="Y357" s="638"/>
    </row>
    <row r="358" spans="1:25" s="627" customFormat="1" ht="17.100000000000001" customHeight="1">
      <c r="A358" s="659" t="s">
        <v>701</v>
      </c>
      <c r="B358" s="643">
        <f t="shared" si="32"/>
        <v>1</v>
      </c>
      <c r="C358" s="643">
        <f t="shared" si="32"/>
        <v>13.95</v>
      </c>
      <c r="D358" s="643">
        <f t="shared" si="32"/>
        <v>15</v>
      </c>
      <c r="E358" s="642">
        <f t="shared" si="32"/>
        <v>95000000</v>
      </c>
      <c r="F358" s="643">
        <v>1</v>
      </c>
      <c r="G358" s="643">
        <v>13.95</v>
      </c>
      <c r="H358" s="643">
        <v>15</v>
      </c>
      <c r="I358" s="642">
        <v>95000000</v>
      </c>
      <c r="J358" s="643">
        <v>0</v>
      </c>
      <c r="K358" s="643">
        <v>0</v>
      </c>
      <c r="L358" s="643">
        <v>0</v>
      </c>
      <c r="M358" s="644">
        <v>0</v>
      </c>
      <c r="N358" s="638"/>
      <c r="O358" s="638"/>
      <c r="P358" s="638"/>
      <c r="Q358" s="638"/>
      <c r="R358" s="638"/>
      <c r="S358" s="638"/>
      <c r="T358" s="638"/>
      <c r="U358" s="638"/>
      <c r="V358" s="638"/>
      <c r="W358" s="638"/>
      <c r="X358" s="638"/>
      <c r="Y358" s="638"/>
    </row>
    <row r="359" spans="1:25" s="627" customFormat="1" ht="17.100000000000001" customHeight="1">
      <c r="A359" s="659" t="s">
        <v>702</v>
      </c>
      <c r="B359" s="643">
        <f t="shared" si="32"/>
        <v>0</v>
      </c>
      <c r="C359" s="643">
        <f t="shared" si="32"/>
        <v>0</v>
      </c>
      <c r="D359" s="643">
        <f t="shared" si="32"/>
        <v>0</v>
      </c>
      <c r="E359" s="642">
        <f t="shared" si="32"/>
        <v>0</v>
      </c>
      <c r="F359" s="643">
        <v>0</v>
      </c>
      <c r="G359" s="643">
        <v>0</v>
      </c>
      <c r="H359" s="643">
        <v>0</v>
      </c>
      <c r="I359" s="642">
        <v>0</v>
      </c>
      <c r="J359" s="643">
        <v>0</v>
      </c>
      <c r="K359" s="643">
        <v>0</v>
      </c>
      <c r="L359" s="643">
        <v>0</v>
      </c>
      <c r="M359" s="644">
        <v>0</v>
      </c>
      <c r="N359" s="638"/>
      <c r="O359" s="638"/>
      <c r="P359" s="638"/>
      <c r="Q359" s="638"/>
      <c r="R359" s="638"/>
      <c r="S359" s="638"/>
      <c r="T359" s="638"/>
      <c r="U359" s="638"/>
      <c r="V359" s="638"/>
      <c r="W359" s="638"/>
      <c r="X359" s="638"/>
      <c r="Y359" s="638"/>
    </row>
    <row r="360" spans="1:25" s="627" customFormat="1" ht="17.100000000000001" customHeight="1">
      <c r="A360" s="659" t="s">
        <v>703</v>
      </c>
      <c r="B360" s="643">
        <f t="shared" si="32"/>
        <v>9</v>
      </c>
      <c r="C360" s="643">
        <f t="shared" si="32"/>
        <v>12455.51</v>
      </c>
      <c r="D360" s="643">
        <f t="shared" si="32"/>
        <v>2698.4850000000001</v>
      </c>
      <c r="E360" s="642">
        <f t="shared" si="32"/>
        <v>424846600</v>
      </c>
      <c r="F360" s="643">
        <v>7</v>
      </c>
      <c r="G360" s="643">
        <v>12354.27</v>
      </c>
      <c r="H360" s="643">
        <v>2698.4850000000001</v>
      </c>
      <c r="I360" s="642">
        <v>424846600</v>
      </c>
      <c r="J360" s="643">
        <v>2</v>
      </c>
      <c r="K360" s="643">
        <v>101.24</v>
      </c>
      <c r="L360" s="643">
        <v>0</v>
      </c>
      <c r="M360" s="644">
        <v>0</v>
      </c>
      <c r="N360" s="638"/>
      <c r="O360" s="638"/>
      <c r="P360" s="638"/>
      <c r="Q360" s="638"/>
      <c r="R360" s="638"/>
      <c r="S360" s="638"/>
      <c r="T360" s="638"/>
      <c r="U360" s="638"/>
      <c r="V360" s="638"/>
      <c r="W360" s="638"/>
      <c r="X360" s="638"/>
      <c r="Y360" s="638"/>
    </row>
    <row r="361" spans="1:25" s="627" customFormat="1" ht="17.100000000000001" customHeight="1">
      <c r="A361" s="659" t="s">
        <v>704</v>
      </c>
      <c r="B361" s="643">
        <f t="shared" si="32"/>
        <v>26</v>
      </c>
      <c r="C361" s="643">
        <f t="shared" si="32"/>
        <v>88619.38</v>
      </c>
      <c r="D361" s="643">
        <f t="shared" si="32"/>
        <v>83439.048500000004</v>
      </c>
      <c r="E361" s="642">
        <f t="shared" si="32"/>
        <v>31264513562</v>
      </c>
      <c r="F361" s="643">
        <v>18</v>
      </c>
      <c r="G361" s="643">
        <v>7120.97</v>
      </c>
      <c r="H361" s="643">
        <v>3150.2145</v>
      </c>
      <c r="I361" s="642">
        <v>9043078012</v>
      </c>
      <c r="J361" s="643">
        <v>8</v>
      </c>
      <c r="K361" s="643">
        <v>81498.41</v>
      </c>
      <c r="L361" s="643">
        <v>80288.834000000003</v>
      </c>
      <c r="M361" s="644">
        <v>22221435550</v>
      </c>
      <c r="N361" s="638"/>
      <c r="O361" s="638"/>
      <c r="P361" s="638"/>
      <c r="Q361" s="638"/>
      <c r="R361" s="638"/>
      <c r="S361" s="638"/>
      <c r="T361" s="638"/>
      <c r="U361" s="638"/>
      <c r="V361" s="638"/>
      <c r="W361" s="638"/>
      <c r="X361" s="638"/>
      <c r="Y361" s="638"/>
    </row>
    <row r="362" spans="1:25" s="627" customFormat="1" ht="17.100000000000001" customHeight="1">
      <c r="A362" s="659" t="s">
        <v>705</v>
      </c>
      <c r="B362" s="643">
        <f t="shared" si="32"/>
        <v>5</v>
      </c>
      <c r="C362" s="643">
        <f t="shared" si="32"/>
        <v>22448.54</v>
      </c>
      <c r="D362" s="643">
        <f t="shared" si="32"/>
        <v>22577.435000000001</v>
      </c>
      <c r="E362" s="642">
        <f t="shared" si="32"/>
        <v>2914256750</v>
      </c>
      <c r="F362" s="643">
        <v>1</v>
      </c>
      <c r="G362" s="643">
        <v>60.06</v>
      </c>
      <c r="H362" s="643">
        <v>60.06</v>
      </c>
      <c r="I362" s="642">
        <v>19521000</v>
      </c>
      <c r="J362" s="643">
        <v>4</v>
      </c>
      <c r="K362" s="643">
        <v>22388.48</v>
      </c>
      <c r="L362" s="643">
        <v>22517.375</v>
      </c>
      <c r="M362" s="644">
        <v>2894735750</v>
      </c>
      <c r="N362" s="638"/>
      <c r="O362" s="638"/>
      <c r="P362" s="638"/>
      <c r="Q362" s="638"/>
      <c r="R362" s="638"/>
      <c r="S362" s="638"/>
      <c r="T362" s="638"/>
      <c r="U362" s="638"/>
      <c r="V362" s="638"/>
      <c r="W362" s="638"/>
      <c r="X362" s="638"/>
      <c r="Y362" s="638"/>
    </row>
    <row r="363" spans="1:25" s="627" customFormat="1" ht="17.100000000000001" customHeight="1">
      <c r="A363" s="659" t="s">
        <v>706</v>
      </c>
      <c r="B363" s="643">
        <f t="shared" si="32"/>
        <v>25</v>
      </c>
      <c r="C363" s="643">
        <f t="shared" si="32"/>
        <v>74134.780000000013</v>
      </c>
      <c r="D363" s="643">
        <f t="shared" si="32"/>
        <v>32568.68</v>
      </c>
      <c r="E363" s="642">
        <f t="shared" si="32"/>
        <v>1362813941</v>
      </c>
      <c r="F363" s="643">
        <v>22</v>
      </c>
      <c r="G363" s="643">
        <v>72760.070000000007</v>
      </c>
      <c r="H363" s="643">
        <v>32544.48</v>
      </c>
      <c r="I363" s="642">
        <v>1359183941</v>
      </c>
      <c r="J363" s="643">
        <v>3</v>
      </c>
      <c r="K363" s="643">
        <v>1374.71</v>
      </c>
      <c r="L363" s="643">
        <v>24.2</v>
      </c>
      <c r="M363" s="644">
        <v>3630000</v>
      </c>
      <c r="N363" s="638"/>
      <c r="O363" s="638"/>
      <c r="P363" s="638"/>
      <c r="Q363" s="638"/>
      <c r="R363" s="638"/>
      <c r="S363" s="638"/>
      <c r="T363" s="638"/>
      <c r="U363" s="638"/>
      <c r="V363" s="638"/>
      <c r="W363" s="638"/>
      <c r="X363" s="638"/>
      <c r="Y363" s="638"/>
    </row>
    <row r="364" spans="1:25" s="627" customFormat="1" ht="17.100000000000001" customHeight="1" thickBot="1">
      <c r="A364" s="660" t="s">
        <v>707</v>
      </c>
      <c r="B364" s="649">
        <f t="shared" si="32"/>
        <v>61</v>
      </c>
      <c r="C364" s="649">
        <f t="shared" si="32"/>
        <v>139208.79999999999</v>
      </c>
      <c r="D364" s="649">
        <f t="shared" si="32"/>
        <v>67057.75</v>
      </c>
      <c r="E364" s="648">
        <f t="shared" si="32"/>
        <v>0</v>
      </c>
      <c r="F364" s="649">
        <v>7</v>
      </c>
      <c r="G364" s="649">
        <v>67300.03</v>
      </c>
      <c r="H364" s="649">
        <v>67057.75</v>
      </c>
      <c r="I364" s="648">
        <v>0</v>
      </c>
      <c r="J364" s="649">
        <v>54</v>
      </c>
      <c r="K364" s="649">
        <v>71908.77</v>
      </c>
      <c r="L364" s="649">
        <v>0</v>
      </c>
      <c r="M364" s="650">
        <v>0</v>
      </c>
    </row>
    <row r="365" spans="1:25" s="627" customFormat="1" ht="18" customHeight="1">
      <c r="A365" s="661"/>
      <c r="B365" s="666"/>
      <c r="C365" s="666"/>
      <c r="D365" s="666"/>
      <c r="E365" s="667"/>
      <c r="F365" s="668"/>
      <c r="G365" s="668"/>
      <c r="H365" s="668"/>
      <c r="I365" s="669"/>
      <c r="J365" s="668"/>
      <c r="K365" s="668"/>
      <c r="L365" s="668"/>
      <c r="M365" s="669"/>
    </row>
    <row r="366" spans="1:25" s="628" customFormat="1" ht="18" customHeight="1" thickBot="1">
      <c r="A366" s="665" t="s">
        <v>717</v>
      </c>
      <c r="B366" s="655"/>
      <c r="C366" s="655"/>
      <c r="D366" s="655"/>
      <c r="E366" s="654"/>
      <c r="F366" s="655"/>
      <c r="G366" s="655"/>
      <c r="H366" s="655"/>
      <c r="I366" s="654"/>
      <c r="J366" s="655"/>
      <c r="K366" s="655"/>
      <c r="L366" s="655"/>
      <c r="M366" s="654"/>
    </row>
    <row r="367" spans="1:25" s="631" customFormat="1" ht="18" customHeight="1">
      <c r="A367" s="830" t="s">
        <v>10</v>
      </c>
      <c r="B367" s="832" t="s">
        <v>668</v>
      </c>
      <c r="C367" s="832"/>
      <c r="D367" s="832"/>
      <c r="E367" s="832"/>
      <c r="F367" s="832" t="s">
        <v>669</v>
      </c>
      <c r="G367" s="832"/>
      <c r="H367" s="832"/>
      <c r="I367" s="832"/>
      <c r="J367" s="832" t="s">
        <v>670</v>
      </c>
      <c r="K367" s="832"/>
      <c r="L367" s="832"/>
      <c r="M367" s="833"/>
    </row>
    <row r="368" spans="1:25" s="627" customFormat="1" ht="50.1" customHeight="1" thickBot="1">
      <c r="A368" s="831"/>
      <c r="B368" s="630" t="s">
        <v>671</v>
      </c>
      <c r="C368" s="630" t="s">
        <v>672</v>
      </c>
      <c r="D368" s="630" t="s">
        <v>673</v>
      </c>
      <c r="E368" s="590" t="s">
        <v>674</v>
      </c>
      <c r="F368" s="630" t="s">
        <v>671</v>
      </c>
      <c r="G368" s="630" t="s">
        <v>672</v>
      </c>
      <c r="H368" s="630" t="s">
        <v>673</v>
      </c>
      <c r="I368" s="590" t="s">
        <v>674</v>
      </c>
      <c r="J368" s="630" t="s">
        <v>675</v>
      </c>
      <c r="K368" s="630" t="s">
        <v>672</v>
      </c>
      <c r="L368" s="630" t="s">
        <v>676</v>
      </c>
      <c r="M368" s="592" t="s">
        <v>677</v>
      </c>
      <c r="N368" s="638"/>
      <c r="O368" s="638"/>
      <c r="P368" s="638"/>
      <c r="Q368" s="638"/>
      <c r="R368" s="638"/>
      <c r="S368" s="638"/>
      <c r="T368" s="638"/>
      <c r="U368" s="638"/>
      <c r="V368" s="638"/>
      <c r="W368" s="638"/>
      <c r="X368" s="638"/>
      <c r="Y368" s="638"/>
    </row>
    <row r="369" spans="1:25" s="627" customFormat="1" ht="17.100000000000001" customHeight="1" thickBot="1">
      <c r="A369" s="657" t="s">
        <v>668</v>
      </c>
      <c r="B369" s="636">
        <f t="shared" ref="B369:M369" si="33">SUM(B370:B397)</f>
        <v>603</v>
      </c>
      <c r="C369" s="636">
        <f t="shared" si="33"/>
        <v>4792498.1499999994</v>
      </c>
      <c r="D369" s="636">
        <f t="shared" si="33"/>
        <v>2719471.4393799994</v>
      </c>
      <c r="E369" s="635">
        <f t="shared" si="33"/>
        <v>545704134347</v>
      </c>
      <c r="F369" s="636">
        <f t="shared" si="33"/>
        <v>440</v>
      </c>
      <c r="G369" s="636">
        <f t="shared" si="33"/>
        <v>2699235.6700000004</v>
      </c>
      <c r="H369" s="636">
        <f t="shared" si="33"/>
        <v>1532050.95838</v>
      </c>
      <c r="I369" s="635">
        <f t="shared" si="33"/>
        <v>454067959735</v>
      </c>
      <c r="J369" s="636">
        <f t="shared" si="33"/>
        <v>163</v>
      </c>
      <c r="K369" s="636">
        <f t="shared" si="33"/>
        <v>2093262.4800000002</v>
      </c>
      <c r="L369" s="636">
        <f t="shared" si="33"/>
        <v>1187420.4810000001</v>
      </c>
      <c r="M369" s="637">
        <f t="shared" si="33"/>
        <v>91636174612</v>
      </c>
      <c r="N369" s="638"/>
      <c r="O369" s="638"/>
      <c r="P369" s="638"/>
      <c r="Q369" s="638"/>
      <c r="R369" s="638"/>
      <c r="S369" s="638"/>
      <c r="T369" s="638"/>
      <c r="U369" s="638"/>
      <c r="V369" s="638"/>
      <c r="W369" s="638"/>
      <c r="X369" s="638"/>
      <c r="Y369" s="638"/>
    </row>
    <row r="370" spans="1:25" s="627" customFormat="1" ht="17.100000000000001" customHeight="1" thickTop="1">
      <c r="A370" s="658" t="s">
        <v>680</v>
      </c>
      <c r="B370" s="643">
        <f t="shared" ref="B370:E385" si="34">SUM(F370,J370)</f>
        <v>12</v>
      </c>
      <c r="C370" s="643">
        <f t="shared" si="34"/>
        <v>90064.87000000001</v>
      </c>
      <c r="D370" s="643">
        <f t="shared" si="34"/>
        <v>66631.482499999998</v>
      </c>
      <c r="E370" s="642">
        <f t="shared" si="34"/>
        <v>24532248167</v>
      </c>
      <c r="F370" s="643">
        <v>11</v>
      </c>
      <c r="G370" s="643">
        <v>89706.46</v>
      </c>
      <c r="H370" s="643">
        <v>66631.482499999998</v>
      </c>
      <c r="I370" s="642">
        <v>24532248167</v>
      </c>
      <c r="J370" s="643">
        <v>1</v>
      </c>
      <c r="K370" s="643">
        <v>358.41</v>
      </c>
      <c r="L370" s="643">
        <v>0</v>
      </c>
      <c r="M370" s="644">
        <v>0</v>
      </c>
      <c r="N370" s="638"/>
      <c r="O370" s="638"/>
      <c r="P370" s="638"/>
      <c r="Q370" s="638"/>
      <c r="R370" s="638"/>
      <c r="S370" s="638"/>
      <c r="T370" s="638"/>
      <c r="U370" s="638"/>
      <c r="V370" s="638"/>
      <c r="W370" s="638"/>
      <c r="X370" s="638"/>
      <c r="Y370" s="638"/>
    </row>
    <row r="371" spans="1:25" s="627" customFormat="1" ht="17.100000000000001" customHeight="1">
      <c r="A371" s="659" t="s">
        <v>681</v>
      </c>
      <c r="B371" s="643">
        <f t="shared" si="34"/>
        <v>2</v>
      </c>
      <c r="C371" s="643">
        <f t="shared" si="34"/>
        <v>942.78</v>
      </c>
      <c r="D371" s="643">
        <f t="shared" si="34"/>
        <v>0</v>
      </c>
      <c r="E371" s="642">
        <f t="shared" si="34"/>
        <v>0</v>
      </c>
      <c r="F371" s="643">
        <v>2</v>
      </c>
      <c r="G371" s="643">
        <v>942.78</v>
      </c>
      <c r="H371" s="643">
        <v>0</v>
      </c>
      <c r="I371" s="642">
        <v>0</v>
      </c>
      <c r="J371" s="643">
        <v>0</v>
      </c>
      <c r="K371" s="643">
        <v>0</v>
      </c>
      <c r="L371" s="643">
        <v>0</v>
      </c>
      <c r="M371" s="644">
        <v>0</v>
      </c>
      <c r="N371" s="638"/>
      <c r="O371" s="638"/>
      <c r="P371" s="638"/>
      <c r="Q371" s="638"/>
      <c r="R371" s="638"/>
      <c r="S371" s="638"/>
      <c r="T371" s="638"/>
      <c r="U371" s="638"/>
      <c r="V371" s="638"/>
      <c r="W371" s="638"/>
      <c r="X371" s="638"/>
      <c r="Y371" s="638"/>
    </row>
    <row r="372" spans="1:25" s="627" customFormat="1" ht="17.100000000000001" customHeight="1">
      <c r="A372" s="659" t="s">
        <v>682</v>
      </c>
      <c r="B372" s="643">
        <f t="shared" si="34"/>
        <v>32</v>
      </c>
      <c r="C372" s="643">
        <f t="shared" si="34"/>
        <v>17732.810000000001</v>
      </c>
      <c r="D372" s="643">
        <f t="shared" si="34"/>
        <v>13659.705</v>
      </c>
      <c r="E372" s="642">
        <f t="shared" si="34"/>
        <v>607862887</v>
      </c>
      <c r="F372" s="643">
        <v>32</v>
      </c>
      <c r="G372" s="643">
        <v>17732.810000000001</v>
      </c>
      <c r="H372" s="643">
        <v>13659.705</v>
      </c>
      <c r="I372" s="642">
        <v>607862887</v>
      </c>
      <c r="J372" s="643">
        <v>0</v>
      </c>
      <c r="K372" s="643">
        <v>0</v>
      </c>
      <c r="L372" s="643">
        <v>0</v>
      </c>
      <c r="M372" s="644">
        <v>0</v>
      </c>
      <c r="N372" s="638"/>
      <c r="O372" s="638"/>
      <c r="P372" s="638"/>
      <c r="Q372" s="638"/>
      <c r="R372" s="638"/>
      <c r="S372" s="638"/>
      <c r="T372" s="638"/>
      <c r="U372" s="638"/>
      <c r="V372" s="638"/>
      <c r="W372" s="638"/>
      <c r="X372" s="638"/>
      <c r="Y372" s="638"/>
    </row>
    <row r="373" spans="1:25" s="627" customFormat="1" ht="17.100000000000001" customHeight="1">
      <c r="A373" s="659" t="s">
        <v>683</v>
      </c>
      <c r="B373" s="643">
        <f t="shared" si="34"/>
        <v>11</v>
      </c>
      <c r="C373" s="643">
        <f t="shared" si="34"/>
        <v>110147.41</v>
      </c>
      <c r="D373" s="643">
        <f t="shared" si="34"/>
        <v>71990.555999999997</v>
      </c>
      <c r="E373" s="642">
        <f t="shared" si="34"/>
        <v>18413813310</v>
      </c>
      <c r="F373" s="643">
        <v>11</v>
      </c>
      <c r="G373" s="643">
        <v>110147.41</v>
      </c>
      <c r="H373" s="643">
        <v>71990.555999999997</v>
      </c>
      <c r="I373" s="642">
        <v>18413813310</v>
      </c>
      <c r="J373" s="643">
        <v>0</v>
      </c>
      <c r="K373" s="643">
        <v>0</v>
      </c>
      <c r="L373" s="643">
        <v>0</v>
      </c>
      <c r="M373" s="644">
        <v>0</v>
      </c>
      <c r="N373" s="638"/>
      <c r="O373" s="638"/>
      <c r="P373" s="638"/>
      <c r="Q373" s="638"/>
      <c r="R373" s="638"/>
      <c r="S373" s="638"/>
      <c r="T373" s="638"/>
      <c r="U373" s="638"/>
      <c r="V373" s="638"/>
      <c r="W373" s="638"/>
      <c r="X373" s="638"/>
      <c r="Y373" s="638"/>
    </row>
    <row r="374" spans="1:25" s="627" customFormat="1" ht="17.100000000000001" customHeight="1">
      <c r="A374" s="659" t="s">
        <v>684</v>
      </c>
      <c r="B374" s="643">
        <f t="shared" si="34"/>
        <v>168</v>
      </c>
      <c r="C374" s="643">
        <f t="shared" si="34"/>
        <v>155645.79999999999</v>
      </c>
      <c r="D374" s="643">
        <f t="shared" si="34"/>
        <v>113152.99</v>
      </c>
      <c r="E374" s="642">
        <f t="shared" si="34"/>
        <v>62806184949</v>
      </c>
      <c r="F374" s="643">
        <v>147</v>
      </c>
      <c r="G374" s="643">
        <v>148071.10999999999</v>
      </c>
      <c r="H374" s="643">
        <v>105900.69100000001</v>
      </c>
      <c r="I374" s="642">
        <v>57289728768</v>
      </c>
      <c r="J374" s="643">
        <v>21</v>
      </c>
      <c r="K374" s="643">
        <v>7574.69</v>
      </c>
      <c r="L374" s="643">
        <v>7252.299</v>
      </c>
      <c r="M374" s="644">
        <v>5516456181</v>
      </c>
      <c r="N374" s="638"/>
      <c r="O374" s="638"/>
      <c r="P374" s="638"/>
      <c r="Q374" s="638"/>
      <c r="R374" s="638"/>
      <c r="S374" s="638"/>
      <c r="T374" s="638"/>
      <c r="U374" s="638"/>
      <c r="V374" s="638"/>
      <c r="W374" s="638"/>
      <c r="X374" s="638"/>
      <c r="Y374" s="638"/>
    </row>
    <row r="375" spans="1:25" s="627" customFormat="1" ht="17.100000000000001" customHeight="1">
      <c r="A375" s="659" t="s">
        <v>685</v>
      </c>
      <c r="B375" s="643">
        <f t="shared" si="34"/>
        <v>0</v>
      </c>
      <c r="C375" s="643">
        <f t="shared" si="34"/>
        <v>0</v>
      </c>
      <c r="D375" s="643">
        <f t="shared" si="34"/>
        <v>0</v>
      </c>
      <c r="E375" s="642">
        <f t="shared" si="34"/>
        <v>0</v>
      </c>
      <c r="F375" s="643">
        <v>0</v>
      </c>
      <c r="G375" s="643">
        <v>0</v>
      </c>
      <c r="H375" s="643">
        <v>0</v>
      </c>
      <c r="I375" s="642">
        <v>0</v>
      </c>
      <c r="J375" s="643">
        <v>0</v>
      </c>
      <c r="K375" s="643">
        <v>0</v>
      </c>
      <c r="L375" s="643">
        <v>0</v>
      </c>
      <c r="M375" s="644">
        <v>0</v>
      </c>
      <c r="N375" s="638"/>
      <c r="O375" s="638"/>
      <c r="P375" s="638"/>
      <c r="Q375" s="638"/>
      <c r="R375" s="638"/>
      <c r="S375" s="638"/>
      <c r="T375" s="638"/>
      <c r="U375" s="638"/>
      <c r="V375" s="638"/>
      <c r="W375" s="638"/>
      <c r="X375" s="638"/>
      <c r="Y375" s="638"/>
    </row>
    <row r="376" spans="1:25" s="627" customFormat="1" ht="17.100000000000001" customHeight="1">
      <c r="A376" s="659" t="s">
        <v>686</v>
      </c>
      <c r="B376" s="643">
        <f t="shared" si="34"/>
        <v>8</v>
      </c>
      <c r="C376" s="643">
        <f t="shared" si="34"/>
        <v>343854.05</v>
      </c>
      <c r="D376" s="643">
        <f t="shared" si="34"/>
        <v>337285.11700000003</v>
      </c>
      <c r="E376" s="642">
        <f t="shared" si="34"/>
        <v>0</v>
      </c>
      <c r="F376" s="643">
        <v>8</v>
      </c>
      <c r="G376" s="643">
        <v>343854.05</v>
      </c>
      <c r="H376" s="643">
        <v>337285.11700000003</v>
      </c>
      <c r="I376" s="642">
        <v>0</v>
      </c>
      <c r="J376" s="643">
        <v>0</v>
      </c>
      <c r="K376" s="643">
        <v>0</v>
      </c>
      <c r="L376" s="643">
        <v>0</v>
      </c>
      <c r="M376" s="644">
        <v>0</v>
      </c>
      <c r="N376" s="638"/>
      <c r="O376" s="638"/>
      <c r="P376" s="638"/>
      <c r="Q376" s="638"/>
      <c r="R376" s="638"/>
      <c r="S376" s="638"/>
      <c r="T376" s="638"/>
      <c r="U376" s="638"/>
      <c r="V376" s="638"/>
      <c r="W376" s="638"/>
      <c r="X376" s="638"/>
      <c r="Y376" s="638"/>
    </row>
    <row r="377" spans="1:25" s="627" customFormat="1" ht="17.100000000000001" customHeight="1">
      <c r="A377" s="659" t="s">
        <v>687</v>
      </c>
      <c r="B377" s="643">
        <f t="shared" si="34"/>
        <v>4</v>
      </c>
      <c r="C377" s="643">
        <f t="shared" si="34"/>
        <v>10068.19</v>
      </c>
      <c r="D377" s="643">
        <f t="shared" si="34"/>
        <v>18429.661</v>
      </c>
      <c r="E377" s="642">
        <f t="shared" si="34"/>
        <v>4476515782</v>
      </c>
      <c r="F377" s="643">
        <v>4</v>
      </c>
      <c r="G377" s="643">
        <v>10068.19</v>
      </c>
      <c r="H377" s="643">
        <v>18429.661</v>
      </c>
      <c r="I377" s="642">
        <v>4476515782</v>
      </c>
      <c r="J377" s="643">
        <v>0</v>
      </c>
      <c r="K377" s="643">
        <v>0</v>
      </c>
      <c r="L377" s="643">
        <v>0</v>
      </c>
      <c r="M377" s="644">
        <v>0</v>
      </c>
      <c r="N377" s="638"/>
      <c r="O377" s="638"/>
      <c r="P377" s="638"/>
      <c r="Q377" s="638"/>
      <c r="R377" s="638"/>
      <c r="S377" s="638"/>
      <c r="T377" s="638"/>
      <c r="U377" s="638"/>
      <c r="V377" s="638"/>
      <c r="W377" s="638"/>
      <c r="X377" s="638"/>
      <c r="Y377" s="638"/>
    </row>
    <row r="378" spans="1:25" s="627" customFormat="1" ht="17.100000000000001" customHeight="1">
      <c r="A378" s="659" t="s">
        <v>688</v>
      </c>
      <c r="B378" s="643">
        <f t="shared" si="34"/>
        <v>1</v>
      </c>
      <c r="C378" s="643">
        <f t="shared" si="34"/>
        <v>1.44</v>
      </c>
      <c r="D378" s="643">
        <f t="shared" si="34"/>
        <v>0</v>
      </c>
      <c r="E378" s="642">
        <f t="shared" si="34"/>
        <v>0</v>
      </c>
      <c r="F378" s="643">
        <v>1</v>
      </c>
      <c r="G378" s="643">
        <v>1.44</v>
      </c>
      <c r="H378" s="643">
        <v>0</v>
      </c>
      <c r="I378" s="642">
        <v>0</v>
      </c>
      <c r="J378" s="643">
        <v>0</v>
      </c>
      <c r="K378" s="643">
        <v>0</v>
      </c>
      <c r="L378" s="643">
        <v>0</v>
      </c>
      <c r="M378" s="644">
        <v>0</v>
      </c>
      <c r="N378" s="638"/>
      <c r="O378" s="638"/>
      <c r="P378" s="638"/>
      <c r="Q378" s="638"/>
      <c r="R378" s="638"/>
      <c r="S378" s="638"/>
      <c r="T378" s="638"/>
      <c r="U378" s="638"/>
      <c r="V378" s="638"/>
      <c r="W378" s="638"/>
      <c r="X378" s="638"/>
      <c r="Y378" s="638"/>
    </row>
    <row r="379" spans="1:25" s="627" customFormat="1" ht="17.100000000000001" customHeight="1">
      <c r="A379" s="659" t="s">
        <v>689</v>
      </c>
      <c r="B379" s="643">
        <f t="shared" si="34"/>
        <v>15</v>
      </c>
      <c r="C379" s="643">
        <f t="shared" si="34"/>
        <v>118726.09</v>
      </c>
      <c r="D379" s="643">
        <f t="shared" si="34"/>
        <v>211868.89439999999</v>
      </c>
      <c r="E379" s="642">
        <f t="shared" si="34"/>
        <v>102720835167</v>
      </c>
      <c r="F379" s="643">
        <v>15</v>
      </c>
      <c r="G379" s="643">
        <v>118726.09</v>
      </c>
      <c r="H379" s="643">
        <v>211868.89439999999</v>
      </c>
      <c r="I379" s="642">
        <v>102720835167</v>
      </c>
      <c r="J379" s="643">
        <v>0</v>
      </c>
      <c r="K379" s="643">
        <v>0</v>
      </c>
      <c r="L379" s="643">
        <v>0</v>
      </c>
      <c r="M379" s="644">
        <v>0</v>
      </c>
      <c r="N379" s="638"/>
      <c r="O379" s="638"/>
      <c r="P379" s="638"/>
      <c r="Q379" s="638"/>
      <c r="R379" s="638"/>
      <c r="S379" s="638"/>
      <c r="T379" s="638"/>
      <c r="U379" s="638"/>
      <c r="V379" s="638"/>
      <c r="W379" s="638"/>
      <c r="X379" s="638"/>
      <c r="Y379" s="638"/>
    </row>
    <row r="380" spans="1:25" s="627" customFormat="1" ht="17.100000000000001" customHeight="1">
      <c r="A380" s="659" t="s">
        <v>690</v>
      </c>
      <c r="B380" s="643">
        <f t="shared" si="34"/>
        <v>16</v>
      </c>
      <c r="C380" s="643">
        <f t="shared" si="34"/>
        <v>2524099.7800000003</v>
      </c>
      <c r="D380" s="643">
        <f t="shared" si="34"/>
        <v>1278372.4856</v>
      </c>
      <c r="E380" s="642">
        <f t="shared" si="34"/>
        <v>20703385008</v>
      </c>
      <c r="F380" s="643">
        <v>13</v>
      </c>
      <c r="G380" s="643">
        <v>1033832.75</v>
      </c>
      <c r="H380" s="643">
        <v>395645.66560000001</v>
      </c>
      <c r="I380" s="642">
        <v>11070905849</v>
      </c>
      <c r="J380" s="643">
        <v>3</v>
      </c>
      <c r="K380" s="643">
        <v>1490267.03</v>
      </c>
      <c r="L380" s="643">
        <v>882726.82</v>
      </c>
      <c r="M380" s="644">
        <v>9632479159</v>
      </c>
      <c r="N380" s="638"/>
      <c r="O380" s="638"/>
      <c r="P380" s="638"/>
      <c r="Q380" s="638"/>
      <c r="R380" s="638"/>
      <c r="S380" s="638"/>
      <c r="T380" s="638"/>
      <c r="U380" s="638"/>
      <c r="V380" s="638"/>
      <c r="W380" s="638"/>
      <c r="X380" s="638"/>
      <c r="Y380" s="638"/>
    </row>
    <row r="381" spans="1:25" s="627" customFormat="1" ht="17.100000000000001" customHeight="1">
      <c r="A381" s="659" t="s">
        <v>691</v>
      </c>
      <c r="B381" s="643">
        <f t="shared" si="34"/>
        <v>0</v>
      </c>
      <c r="C381" s="643">
        <f t="shared" si="34"/>
        <v>0</v>
      </c>
      <c r="D381" s="643">
        <f t="shared" si="34"/>
        <v>0</v>
      </c>
      <c r="E381" s="642">
        <f t="shared" si="34"/>
        <v>0</v>
      </c>
      <c r="F381" s="643">
        <v>0</v>
      </c>
      <c r="G381" s="643">
        <v>0</v>
      </c>
      <c r="H381" s="643">
        <v>0</v>
      </c>
      <c r="I381" s="642">
        <v>0</v>
      </c>
      <c r="J381" s="643">
        <v>0</v>
      </c>
      <c r="K381" s="643">
        <v>0</v>
      </c>
      <c r="L381" s="643">
        <v>0</v>
      </c>
      <c r="M381" s="644">
        <v>0</v>
      </c>
      <c r="N381" s="638"/>
      <c r="O381" s="638"/>
      <c r="P381" s="638"/>
      <c r="Q381" s="638"/>
      <c r="R381" s="638"/>
      <c r="S381" s="638"/>
      <c r="T381" s="638"/>
      <c r="U381" s="638"/>
      <c r="V381" s="638"/>
      <c r="W381" s="638"/>
      <c r="X381" s="638"/>
      <c r="Y381" s="638"/>
    </row>
    <row r="382" spans="1:25" s="627" customFormat="1" ht="17.100000000000001" customHeight="1">
      <c r="A382" s="659" t="s">
        <v>692</v>
      </c>
      <c r="B382" s="643">
        <f t="shared" si="34"/>
        <v>3</v>
      </c>
      <c r="C382" s="643">
        <f t="shared" si="34"/>
        <v>5682.26</v>
      </c>
      <c r="D382" s="643">
        <f t="shared" si="34"/>
        <v>22.828800000000001</v>
      </c>
      <c r="E382" s="642">
        <f t="shared" si="34"/>
        <v>1660000000</v>
      </c>
      <c r="F382" s="643">
        <v>3</v>
      </c>
      <c r="G382" s="643">
        <v>5682.26</v>
      </c>
      <c r="H382" s="643">
        <v>22.828800000000001</v>
      </c>
      <c r="I382" s="642">
        <v>1660000000</v>
      </c>
      <c r="J382" s="643">
        <v>0</v>
      </c>
      <c r="K382" s="643">
        <v>0</v>
      </c>
      <c r="L382" s="643">
        <v>0</v>
      </c>
      <c r="M382" s="644">
        <v>0</v>
      </c>
      <c r="N382" s="638"/>
      <c r="O382" s="638"/>
      <c r="P382" s="638"/>
      <c r="Q382" s="638"/>
      <c r="R382" s="638"/>
      <c r="S382" s="638"/>
      <c r="T382" s="638"/>
      <c r="U382" s="638"/>
      <c r="V382" s="638"/>
      <c r="W382" s="638"/>
      <c r="X382" s="638"/>
      <c r="Y382" s="638"/>
    </row>
    <row r="383" spans="1:25" s="627" customFormat="1" ht="17.100000000000001" customHeight="1">
      <c r="A383" s="659" t="s">
        <v>693</v>
      </c>
      <c r="B383" s="643">
        <f t="shared" si="34"/>
        <v>13</v>
      </c>
      <c r="C383" s="643">
        <f t="shared" si="34"/>
        <v>12590.9</v>
      </c>
      <c r="D383" s="643">
        <f t="shared" si="34"/>
        <v>2423.7170000000001</v>
      </c>
      <c r="E383" s="642">
        <f t="shared" si="34"/>
        <v>56720396687</v>
      </c>
      <c r="F383" s="643">
        <v>12</v>
      </c>
      <c r="G383" s="643">
        <v>11867.77</v>
      </c>
      <c r="H383" s="643">
        <v>2177.27</v>
      </c>
      <c r="I383" s="642">
        <v>56565111177</v>
      </c>
      <c r="J383" s="643">
        <v>1</v>
      </c>
      <c r="K383" s="643">
        <v>723.13</v>
      </c>
      <c r="L383" s="643">
        <v>246.447</v>
      </c>
      <c r="M383" s="644">
        <v>155285510</v>
      </c>
      <c r="N383" s="638"/>
      <c r="O383" s="638"/>
      <c r="P383" s="638"/>
      <c r="Q383" s="638"/>
      <c r="R383" s="638"/>
      <c r="S383" s="638"/>
      <c r="T383" s="638"/>
      <c r="U383" s="638"/>
      <c r="V383" s="638"/>
      <c r="W383" s="638"/>
      <c r="X383" s="638"/>
      <c r="Y383" s="638"/>
    </row>
    <row r="384" spans="1:25" s="627" customFormat="1" ht="17.100000000000001" customHeight="1">
      <c r="A384" s="659" t="s">
        <v>694</v>
      </c>
      <c r="B384" s="643">
        <f t="shared" si="34"/>
        <v>0</v>
      </c>
      <c r="C384" s="643">
        <f t="shared" si="34"/>
        <v>0</v>
      </c>
      <c r="D384" s="643">
        <f t="shared" si="34"/>
        <v>0</v>
      </c>
      <c r="E384" s="642">
        <f t="shared" si="34"/>
        <v>0</v>
      </c>
      <c r="F384" s="643">
        <v>0</v>
      </c>
      <c r="G384" s="643">
        <v>0</v>
      </c>
      <c r="H384" s="643">
        <v>0</v>
      </c>
      <c r="I384" s="642">
        <v>0</v>
      </c>
      <c r="J384" s="643">
        <v>0</v>
      </c>
      <c r="K384" s="643">
        <v>0</v>
      </c>
      <c r="L384" s="643">
        <v>0</v>
      </c>
      <c r="M384" s="644">
        <v>0</v>
      </c>
      <c r="N384" s="638"/>
      <c r="O384" s="638"/>
      <c r="P384" s="638"/>
      <c r="Q384" s="638"/>
      <c r="R384" s="638"/>
      <c r="S384" s="638"/>
      <c r="T384" s="638"/>
      <c r="U384" s="638"/>
      <c r="V384" s="638"/>
      <c r="W384" s="638"/>
      <c r="X384" s="638"/>
      <c r="Y384" s="638"/>
    </row>
    <row r="385" spans="1:25" s="627" customFormat="1" ht="17.100000000000001" customHeight="1">
      <c r="A385" s="659" t="s">
        <v>695</v>
      </c>
      <c r="B385" s="643">
        <f t="shared" si="34"/>
        <v>0</v>
      </c>
      <c r="C385" s="643">
        <f t="shared" si="34"/>
        <v>0</v>
      </c>
      <c r="D385" s="643">
        <f t="shared" si="34"/>
        <v>0</v>
      </c>
      <c r="E385" s="642">
        <f t="shared" si="34"/>
        <v>0</v>
      </c>
      <c r="F385" s="643">
        <v>0</v>
      </c>
      <c r="G385" s="643">
        <v>0</v>
      </c>
      <c r="H385" s="643">
        <v>0</v>
      </c>
      <c r="I385" s="642">
        <v>0</v>
      </c>
      <c r="J385" s="643">
        <v>0</v>
      </c>
      <c r="K385" s="643">
        <v>0</v>
      </c>
      <c r="L385" s="643">
        <v>0</v>
      </c>
      <c r="M385" s="644">
        <v>0</v>
      </c>
      <c r="N385" s="638"/>
      <c r="O385" s="638"/>
      <c r="P385" s="638"/>
      <c r="Q385" s="638"/>
      <c r="R385" s="638"/>
      <c r="S385" s="638"/>
      <c r="T385" s="638"/>
      <c r="U385" s="638"/>
      <c r="V385" s="638"/>
      <c r="W385" s="638"/>
      <c r="X385" s="638"/>
      <c r="Y385" s="638"/>
    </row>
    <row r="386" spans="1:25" s="627" customFormat="1" ht="17.100000000000001" customHeight="1">
      <c r="A386" s="659" t="s">
        <v>696</v>
      </c>
      <c r="B386" s="643">
        <f t="shared" ref="B386:E397" si="35">SUM(F386,J386)</f>
        <v>73</v>
      </c>
      <c r="C386" s="643">
        <f t="shared" si="35"/>
        <v>333897.84000000003</v>
      </c>
      <c r="D386" s="643">
        <f t="shared" si="35"/>
        <v>75860.842080000002</v>
      </c>
      <c r="E386" s="642">
        <f t="shared" si="35"/>
        <v>14060435203</v>
      </c>
      <c r="F386" s="643">
        <v>62</v>
      </c>
      <c r="G386" s="643">
        <v>324129.26</v>
      </c>
      <c r="H386" s="643">
        <v>75777.032080000004</v>
      </c>
      <c r="I386" s="642">
        <v>14040285203</v>
      </c>
      <c r="J386" s="643">
        <v>11</v>
      </c>
      <c r="K386" s="643">
        <v>9768.58</v>
      </c>
      <c r="L386" s="643">
        <v>83.81</v>
      </c>
      <c r="M386" s="644">
        <v>20150000</v>
      </c>
      <c r="N386" s="638"/>
      <c r="O386" s="638"/>
      <c r="P386" s="638"/>
      <c r="Q386" s="638"/>
      <c r="R386" s="638"/>
      <c r="S386" s="638"/>
      <c r="T386" s="638"/>
      <c r="U386" s="638"/>
      <c r="V386" s="638"/>
      <c r="W386" s="638"/>
      <c r="X386" s="638"/>
      <c r="Y386" s="638"/>
    </row>
    <row r="387" spans="1:25" s="627" customFormat="1" ht="17.100000000000001" customHeight="1">
      <c r="A387" s="659" t="s">
        <v>697</v>
      </c>
      <c r="B387" s="643">
        <f t="shared" si="35"/>
        <v>5</v>
      </c>
      <c r="C387" s="643">
        <f t="shared" si="35"/>
        <v>9962.81</v>
      </c>
      <c r="D387" s="643">
        <f t="shared" si="35"/>
        <v>9816.0169999999998</v>
      </c>
      <c r="E387" s="642">
        <f t="shared" si="35"/>
        <v>4664266828</v>
      </c>
      <c r="F387" s="643">
        <v>5</v>
      </c>
      <c r="G387" s="643">
        <v>9962.81</v>
      </c>
      <c r="H387" s="643">
        <v>9816.0169999999998</v>
      </c>
      <c r="I387" s="642">
        <v>4664266828</v>
      </c>
      <c r="J387" s="643">
        <v>0</v>
      </c>
      <c r="K387" s="643">
        <v>0</v>
      </c>
      <c r="L387" s="643">
        <v>0</v>
      </c>
      <c r="M387" s="644">
        <v>0</v>
      </c>
      <c r="N387" s="638"/>
      <c r="O387" s="638"/>
      <c r="P387" s="638"/>
      <c r="Q387" s="638"/>
      <c r="R387" s="638"/>
      <c r="S387" s="638"/>
      <c r="T387" s="638"/>
      <c r="U387" s="638"/>
      <c r="V387" s="638"/>
      <c r="W387" s="638"/>
      <c r="X387" s="638"/>
      <c r="Y387" s="638"/>
    </row>
    <row r="388" spans="1:25" s="627" customFormat="1" ht="17.100000000000001" customHeight="1">
      <c r="A388" s="659" t="s">
        <v>698</v>
      </c>
      <c r="B388" s="643">
        <f t="shared" si="35"/>
        <v>0</v>
      </c>
      <c r="C388" s="643">
        <f t="shared" si="35"/>
        <v>0</v>
      </c>
      <c r="D388" s="643">
        <f t="shared" si="35"/>
        <v>0</v>
      </c>
      <c r="E388" s="642">
        <f t="shared" si="35"/>
        <v>0</v>
      </c>
      <c r="F388" s="643">
        <v>0</v>
      </c>
      <c r="G388" s="643">
        <v>0</v>
      </c>
      <c r="H388" s="643">
        <v>0</v>
      </c>
      <c r="I388" s="642">
        <v>0</v>
      </c>
      <c r="J388" s="643">
        <v>0</v>
      </c>
      <c r="K388" s="643">
        <v>0</v>
      </c>
      <c r="L388" s="643">
        <v>0</v>
      </c>
      <c r="M388" s="644">
        <v>0</v>
      </c>
      <c r="N388" s="638"/>
      <c r="O388" s="638"/>
      <c r="P388" s="638"/>
      <c r="Q388" s="638"/>
      <c r="R388" s="638"/>
      <c r="S388" s="638"/>
      <c r="T388" s="638"/>
      <c r="U388" s="638"/>
      <c r="V388" s="638"/>
      <c r="W388" s="638"/>
      <c r="X388" s="638"/>
      <c r="Y388" s="638"/>
    </row>
    <row r="389" spans="1:25" s="627" customFormat="1" ht="17.100000000000001" customHeight="1">
      <c r="A389" s="659" t="s">
        <v>699</v>
      </c>
      <c r="B389" s="643">
        <f t="shared" si="35"/>
        <v>83</v>
      </c>
      <c r="C389" s="643">
        <f t="shared" si="35"/>
        <v>446929.99</v>
      </c>
      <c r="D389" s="643">
        <f t="shared" si="35"/>
        <v>71797.347999999998</v>
      </c>
      <c r="E389" s="642">
        <f t="shared" si="35"/>
        <v>31836369609</v>
      </c>
      <c r="F389" s="643">
        <v>44</v>
      </c>
      <c r="G389" s="643">
        <v>138947.01</v>
      </c>
      <c r="H389" s="643">
        <v>71797.347999999998</v>
      </c>
      <c r="I389" s="642">
        <v>31836369609</v>
      </c>
      <c r="J389" s="643">
        <v>39</v>
      </c>
      <c r="K389" s="643">
        <v>307982.98</v>
      </c>
      <c r="L389" s="643">
        <v>0</v>
      </c>
      <c r="M389" s="644">
        <v>0</v>
      </c>
      <c r="N389" s="638"/>
      <c r="O389" s="638"/>
      <c r="P389" s="638"/>
      <c r="Q389" s="638"/>
      <c r="R389" s="638"/>
      <c r="S389" s="638"/>
      <c r="T389" s="638"/>
      <c r="U389" s="638"/>
      <c r="V389" s="638"/>
      <c r="W389" s="638"/>
      <c r="X389" s="638"/>
      <c r="Y389" s="638"/>
    </row>
    <row r="390" spans="1:25" s="627" customFormat="1" ht="17.100000000000001" customHeight="1">
      <c r="A390" s="659" t="s">
        <v>700</v>
      </c>
      <c r="B390" s="643">
        <f t="shared" si="35"/>
        <v>0</v>
      </c>
      <c r="C390" s="643">
        <f t="shared" si="35"/>
        <v>0</v>
      </c>
      <c r="D390" s="643">
        <f t="shared" si="35"/>
        <v>0</v>
      </c>
      <c r="E390" s="642">
        <f t="shared" si="35"/>
        <v>0</v>
      </c>
      <c r="F390" s="643">
        <v>0</v>
      </c>
      <c r="G390" s="643">
        <v>0</v>
      </c>
      <c r="H390" s="643">
        <v>0</v>
      </c>
      <c r="I390" s="642">
        <v>0</v>
      </c>
      <c r="J390" s="643">
        <v>0</v>
      </c>
      <c r="K390" s="643">
        <v>0</v>
      </c>
      <c r="L390" s="643">
        <v>0</v>
      </c>
      <c r="M390" s="644">
        <v>0</v>
      </c>
      <c r="N390" s="638"/>
      <c r="O390" s="638"/>
      <c r="P390" s="638"/>
      <c r="Q390" s="638"/>
      <c r="R390" s="638"/>
      <c r="S390" s="638"/>
      <c r="T390" s="638"/>
      <c r="U390" s="638"/>
      <c r="V390" s="638"/>
      <c r="W390" s="638"/>
      <c r="X390" s="638"/>
      <c r="Y390" s="638"/>
    </row>
    <row r="391" spans="1:25" s="627" customFormat="1" ht="17.100000000000001" customHeight="1">
      <c r="A391" s="659" t="s">
        <v>701</v>
      </c>
      <c r="B391" s="643">
        <f t="shared" si="35"/>
        <v>0</v>
      </c>
      <c r="C391" s="643">
        <f t="shared" si="35"/>
        <v>0</v>
      </c>
      <c r="D391" s="643">
        <f t="shared" si="35"/>
        <v>0</v>
      </c>
      <c r="E391" s="642">
        <f t="shared" si="35"/>
        <v>0</v>
      </c>
      <c r="F391" s="643">
        <v>0</v>
      </c>
      <c r="G391" s="643">
        <v>0</v>
      </c>
      <c r="H391" s="643">
        <v>0</v>
      </c>
      <c r="I391" s="642">
        <v>0</v>
      </c>
      <c r="J391" s="643">
        <v>0</v>
      </c>
      <c r="K391" s="643">
        <v>0</v>
      </c>
      <c r="L391" s="643">
        <v>0</v>
      </c>
      <c r="M391" s="644">
        <v>0</v>
      </c>
      <c r="N391" s="638"/>
      <c r="O391" s="638"/>
      <c r="P391" s="638"/>
      <c r="Q391" s="638"/>
      <c r="R391" s="638"/>
      <c r="S391" s="638"/>
      <c r="T391" s="638"/>
      <c r="U391" s="638"/>
      <c r="V391" s="638"/>
      <c r="W391" s="638"/>
      <c r="X391" s="638"/>
      <c r="Y391" s="638"/>
    </row>
    <row r="392" spans="1:25" s="627" customFormat="1" ht="17.100000000000001" customHeight="1">
      <c r="A392" s="659" t="s">
        <v>702</v>
      </c>
      <c r="B392" s="643">
        <f t="shared" si="35"/>
        <v>0</v>
      </c>
      <c r="C392" s="643">
        <f t="shared" si="35"/>
        <v>0</v>
      </c>
      <c r="D392" s="643">
        <f t="shared" si="35"/>
        <v>0</v>
      </c>
      <c r="E392" s="642">
        <f t="shared" si="35"/>
        <v>0</v>
      </c>
      <c r="F392" s="643">
        <v>0</v>
      </c>
      <c r="G392" s="643">
        <v>0</v>
      </c>
      <c r="H392" s="643">
        <v>0</v>
      </c>
      <c r="I392" s="642">
        <v>0</v>
      </c>
      <c r="J392" s="643">
        <v>0</v>
      </c>
      <c r="K392" s="643">
        <v>0</v>
      </c>
      <c r="L392" s="643">
        <v>0</v>
      </c>
      <c r="M392" s="644">
        <v>0</v>
      </c>
      <c r="N392" s="638"/>
      <c r="O392" s="638"/>
      <c r="P392" s="638"/>
      <c r="Q392" s="638"/>
      <c r="R392" s="638"/>
      <c r="S392" s="638"/>
      <c r="T392" s="638"/>
      <c r="U392" s="638"/>
      <c r="V392" s="638"/>
      <c r="W392" s="638"/>
      <c r="X392" s="638"/>
      <c r="Y392" s="638"/>
    </row>
    <row r="393" spans="1:25" s="627" customFormat="1" ht="17.100000000000001" customHeight="1">
      <c r="A393" s="659" t="s">
        <v>703</v>
      </c>
      <c r="B393" s="643">
        <f t="shared" si="35"/>
        <v>8</v>
      </c>
      <c r="C393" s="643">
        <f t="shared" si="35"/>
        <v>15903.720000000001</v>
      </c>
      <c r="D393" s="643">
        <f t="shared" si="35"/>
        <v>23972.400000000001</v>
      </c>
      <c r="E393" s="642">
        <f t="shared" si="35"/>
        <v>17953617557</v>
      </c>
      <c r="F393" s="643">
        <v>4</v>
      </c>
      <c r="G393" s="643">
        <v>15535.2</v>
      </c>
      <c r="H393" s="643">
        <v>23736.400000000001</v>
      </c>
      <c r="I393" s="642">
        <v>17859272647</v>
      </c>
      <c r="J393" s="643">
        <v>4</v>
      </c>
      <c r="K393" s="643">
        <v>368.52</v>
      </c>
      <c r="L393" s="643">
        <v>236</v>
      </c>
      <c r="M393" s="644">
        <v>94344910</v>
      </c>
      <c r="N393" s="638"/>
      <c r="O393" s="638"/>
      <c r="P393" s="638"/>
      <c r="Q393" s="638"/>
      <c r="R393" s="638"/>
      <c r="S393" s="638"/>
      <c r="T393" s="638"/>
      <c r="U393" s="638"/>
      <c r="V393" s="638"/>
      <c r="W393" s="638"/>
      <c r="X393" s="638"/>
      <c r="Y393" s="638"/>
    </row>
    <row r="394" spans="1:25" s="627" customFormat="1" ht="17.100000000000001" customHeight="1">
      <c r="A394" s="659" t="s">
        <v>704</v>
      </c>
      <c r="B394" s="643">
        <f t="shared" si="35"/>
        <v>73</v>
      </c>
      <c r="C394" s="643">
        <f t="shared" si="35"/>
        <v>297114.45</v>
      </c>
      <c r="D394" s="643">
        <f t="shared" si="35"/>
        <v>264828.92599999998</v>
      </c>
      <c r="E394" s="642">
        <f t="shared" si="35"/>
        <v>170732727841</v>
      </c>
      <c r="F394" s="643">
        <v>34</v>
      </c>
      <c r="G394" s="643">
        <v>87088</v>
      </c>
      <c r="H394" s="643">
        <v>51295.800999999999</v>
      </c>
      <c r="I394" s="642">
        <v>105752490856</v>
      </c>
      <c r="J394" s="643">
        <v>39</v>
      </c>
      <c r="K394" s="643">
        <v>210026.45</v>
      </c>
      <c r="L394" s="643">
        <v>213533.125</v>
      </c>
      <c r="M394" s="644">
        <v>64980236985</v>
      </c>
      <c r="N394" s="638"/>
      <c r="O394" s="638"/>
      <c r="P394" s="638"/>
      <c r="Q394" s="638"/>
      <c r="R394" s="638"/>
      <c r="S394" s="638"/>
      <c r="T394" s="638"/>
      <c r="U394" s="638"/>
      <c r="V394" s="638"/>
      <c r="W394" s="638"/>
      <c r="X394" s="638"/>
      <c r="Y394" s="638"/>
    </row>
    <row r="395" spans="1:25" s="627" customFormat="1" ht="17.100000000000001" customHeight="1">
      <c r="A395" s="659" t="s">
        <v>705</v>
      </c>
      <c r="B395" s="643">
        <f t="shared" si="35"/>
        <v>20</v>
      </c>
      <c r="C395" s="643">
        <f t="shared" si="35"/>
        <v>60624.6</v>
      </c>
      <c r="D395" s="643">
        <f t="shared" si="35"/>
        <v>83982.008000000002</v>
      </c>
      <c r="E395" s="642">
        <f t="shared" si="35"/>
        <v>11305132467</v>
      </c>
      <c r="F395" s="643">
        <v>1</v>
      </c>
      <c r="G395" s="643">
        <v>0</v>
      </c>
      <c r="H395" s="643">
        <v>640.02800000000002</v>
      </c>
      <c r="I395" s="642">
        <v>67910600</v>
      </c>
      <c r="J395" s="643">
        <v>19</v>
      </c>
      <c r="K395" s="643">
        <v>60624.6</v>
      </c>
      <c r="L395" s="643">
        <v>83341.98</v>
      </c>
      <c r="M395" s="644">
        <v>11237221867</v>
      </c>
      <c r="N395" s="638"/>
      <c r="O395" s="638"/>
      <c r="P395" s="638"/>
      <c r="Q395" s="638"/>
      <c r="R395" s="638"/>
      <c r="S395" s="638"/>
      <c r="T395" s="638"/>
      <c r="U395" s="638"/>
      <c r="V395" s="638"/>
      <c r="W395" s="638"/>
      <c r="X395" s="638"/>
      <c r="Y395" s="638"/>
    </row>
    <row r="396" spans="1:25" s="627" customFormat="1" ht="17.100000000000001" customHeight="1">
      <c r="A396" s="672" t="s">
        <v>706</v>
      </c>
      <c r="B396" s="673">
        <f t="shared" si="35"/>
        <v>25</v>
      </c>
      <c r="C396" s="673">
        <f t="shared" si="35"/>
        <v>97686.98</v>
      </c>
      <c r="D396" s="673">
        <f t="shared" si="35"/>
        <v>42191.860999999997</v>
      </c>
      <c r="E396" s="674">
        <f t="shared" si="35"/>
        <v>2510342885</v>
      </c>
      <c r="F396" s="673">
        <v>23</v>
      </c>
      <c r="G396" s="673">
        <v>97432.69</v>
      </c>
      <c r="H396" s="673">
        <v>42191.860999999997</v>
      </c>
      <c r="I396" s="674">
        <v>2510342885</v>
      </c>
      <c r="J396" s="673">
        <v>2</v>
      </c>
      <c r="K396" s="673">
        <v>254.29</v>
      </c>
      <c r="L396" s="673">
        <v>0</v>
      </c>
      <c r="M396" s="675">
        <v>0</v>
      </c>
      <c r="N396" s="638"/>
      <c r="O396" s="638"/>
      <c r="P396" s="638"/>
      <c r="Q396" s="638"/>
      <c r="R396" s="638"/>
      <c r="S396" s="638"/>
      <c r="T396" s="638"/>
      <c r="U396" s="638"/>
      <c r="V396" s="638"/>
      <c r="W396" s="638"/>
      <c r="X396" s="638"/>
      <c r="Y396" s="638"/>
    </row>
    <row r="397" spans="1:25" s="627" customFormat="1" ht="18" customHeight="1" thickBot="1">
      <c r="A397" s="660" t="s">
        <v>707</v>
      </c>
      <c r="B397" s="649">
        <f t="shared" si="35"/>
        <v>31</v>
      </c>
      <c r="C397" s="649">
        <f t="shared" si="35"/>
        <v>140821.37999999998</v>
      </c>
      <c r="D397" s="649">
        <f t="shared" si="35"/>
        <v>33184.6</v>
      </c>
      <c r="E397" s="648">
        <f t="shared" si="35"/>
        <v>0</v>
      </c>
      <c r="F397" s="649">
        <v>8</v>
      </c>
      <c r="G397" s="649">
        <v>135507.57999999999</v>
      </c>
      <c r="H397" s="649">
        <v>33184.6</v>
      </c>
      <c r="I397" s="648">
        <v>0</v>
      </c>
      <c r="J397" s="649">
        <v>23</v>
      </c>
      <c r="K397" s="649">
        <v>5313.8</v>
      </c>
      <c r="L397" s="649">
        <v>0</v>
      </c>
      <c r="M397" s="650">
        <v>0</v>
      </c>
    </row>
    <row r="398" spans="1:25" s="627" customFormat="1" ht="18" customHeight="1">
      <c r="A398" s="661"/>
      <c r="B398" s="666"/>
      <c r="C398" s="666"/>
      <c r="D398" s="666"/>
      <c r="E398" s="667"/>
      <c r="F398" s="668"/>
      <c r="G398" s="668"/>
      <c r="H398" s="668"/>
      <c r="I398" s="669"/>
      <c r="J398" s="668"/>
      <c r="K398" s="668"/>
      <c r="L398" s="668"/>
      <c r="M398" s="669"/>
    </row>
    <row r="399" spans="1:25" s="628" customFormat="1" ht="18" customHeight="1" thickBot="1">
      <c r="A399" s="665" t="s">
        <v>718</v>
      </c>
      <c r="B399" s="655"/>
      <c r="C399" s="655"/>
      <c r="D399" s="655"/>
      <c r="E399" s="654"/>
      <c r="F399" s="655"/>
      <c r="G399" s="655"/>
      <c r="H399" s="655"/>
      <c r="I399" s="654"/>
      <c r="J399" s="655"/>
      <c r="K399" s="655"/>
      <c r="L399" s="655"/>
      <c r="M399" s="654"/>
    </row>
    <row r="400" spans="1:25" s="631" customFormat="1" ht="18" customHeight="1">
      <c r="A400" s="830" t="s">
        <v>10</v>
      </c>
      <c r="B400" s="832" t="s">
        <v>668</v>
      </c>
      <c r="C400" s="832"/>
      <c r="D400" s="832"/>
      <c r="E400" s="832"/>
      <c r="F400" s="832" t="s">
        <v>669</v>
      </c>
      <c r="G400" s="832"/>
      <c r="H400" s="832"/>
      <c r="I400" s="832"/>
      <c r="J400" s="832" t="s">
        <v>670</v>
      </c>
      <c r="K400" s="832"/>
      <c r="L400" s="832"/>
      <c r="M400" s="833"/>
    </row>
    <row r="401" spans="1:25" s="627" customFormat="1" ht="50.1" customHeight="1" thickBot="1">
      <c r="A401" s="831"/>
      <c r="B401" s="630" t="s">
        <v>671</v>
      </c>
      <c r="C401" s="630" t="s">
        <v>672</v>
      </c>
      <c r="D401" s="630" t="s">
        <v>673</v>
      </c>
      <c r="E401" s="590" t="s">
        <v>674</v>
      </c>
      <c r="F401" s="630" t="s">
        <v>671</v>
      </c>
      <c r="G401" s="630" t="s">
        <v>672</v>
      </c>
      <c r="H401" s="630" t="s">
        <v>673</v>
      </c>
      <c r="I401" s="590" t="s">
        <v>674</v>
      </c>
      <c r="J401" s="630" t="s">
        <v>675</v>
      </c>
      <c r="K401" s="630" t="s">
        <v>672</v>
      </c>
      <c r="L401" s="630" t="s">
        <v>676</v>
      </c>
      <c r="M401" s="592" t="s">
        <v>677</v>
      </c>
      <c r="N401" s="638"/>
      <c r="O401" s="638"/>
      <c r="P401" s="638"/>
      <c r="Q401" s="638"/>
      <c r="R401" s="638"/>
      <c r="S401" s="638"/>
      <c r="T401" s="638"/>
      <c r="U401" s="638"/>
      <c r="V401" s="638"/>
      <c r="W401" s="638"/>
      <c r="X401" s="638"/>
      <c r="Y401" s="638"/>
    </row>
    <row r="402" spans="1:25" s="627" customFormat="1" ht="17.100000000000001" customHeight="1" thickBot="1">
      <c r="A402" s="657" t="s">
        <v>668</v>
      </c>
      <c r="B402" s="636">
        <f t="shared" ref="B402:M402" si="36">SUM(B403:B430)</f>
        <v>569</v>
      </c>
      <c r="C402" s="636">
        <f t="shared" si="36"/>
        <v>1964967.2100000004</v>
      </c>
      <c r="D402" s="636">
        <f t="shared" si="36"/>
        <v>1096201.1900000002</v>
      </c>
      <c r="E402" s="635">
        <f t="shared" si="36"/>
        <v>134402813400</v>
      </c>
      <c r="F402" s="636">
        <f t="shared" si="36"/>
        <v>378</v>
      </c>
      <c r="G402" s="636">
        <f t="shared" si="36"/>
        <v>1486216.6700000004</v>
      </c>
      <c r="H402" s="636">
        <f t="shared" si="36"/>
        <v>1013769.0399999999</v>
      </c>
      <c r="I402" s="635">
        <f t="shared" si="36"/>
        <v>122671152825</v>
      </c>
      <c r="J402" s="636">
        <f t="shared" si="36"/>
        <v>191</v>
      </c>
      <c r="K402" s="636">
        <f t="shared" si="36"/>
        <v>478750.54000000004</v>
      </c>
      <c r="L402" s="636">
        <f t="shared" si="36"/>
        <v>82432.149999999994</v>
      </c>
      <c r="M402" s="637">
        <f t="shared" si="36"/>
        <v>11731660575</v>
      </c>
      <c r="N402" s="638"/>
      <c r="O402" s="638"/>
      <c r="P402" s="638"/>
      <c r="Q402" s="638"/>
      <c r="R402" s="638"/>
      <c r="S402" s="638"/>
      <c r="T402" s="638"/>
      <c r="U402" s="638"/>
      <c r="V402" s="638"/>
      <c r="W402" s="638"/>
      <c r="X402" s="638"/>
      <c r="Y402" s="638"/>
    </row>
    <row r="403" spans="1:25" s="627" customFormat="1" ht="17.100000000000001" customHeight="1" thickTop="1">
      <c r="A403" s="658" t="s">
        <v>680</v>
      </c>
      <c r="B403" s="643">
        <f t="shared" ref="B403:E418" si="37">SUM(F403,J403)</f>
        <v>11</v>
      </c>
      <c r="C403" s="643">
        <f t="shared" si="37"/>
        <v>86303.41</v>
      </c>
      <c r="D403" s="643">
        <f t="shared" si="37"/>
        <v>317.48</v>
      </c>
      <c r="E403" s="642">
        <f t="shared" si="37"/>
        <v>418964500</v>
      </c>
      <c r="F403" s="643">
        <v>11</v>
      </c>
      <c r="G403" s="643">
        <v>86303.41</v>
      </c>
      <c r="H403" s="643">
        <v>317.48</v>
      </c>
      <c r="I403" s="642">
        <v>418964500</v>
      </c>
      <c r="J403" s="643">
        <v>0</v>
      </c>
      <c r="K403" s="643">
        <v>0</v>
      </c>
      <c r="L403" s="643">
        <v>0</v>
      </c>
      <c r="M403" s="644">
        <v>0</v>
      </c>
      <c r="N403" s="638"/>
      <c r="O403" s="638"/>
      <c r="P403" s="638"/>
      <c r="Q403" s="638"/>
      <c r="R403" s="638"/>
      <c r="S403" s="638"/>
      <c r="T403" s="638"/>
      <c r="U403" s="638"/>
      <c r="V403" s="638"/>
      <c r="W403" s="638"/>
      <c r="X403" s="638"/>
      <c r="Y403" s="638"/>
    </row>
    <row r="404" spans="1:25" s="627" customFormat="1" ht="17.100000000000001" customHeight="1">
      <c r="A404" s="659" t="s">
        <v>681</v>
      </c>
      <c r="B404" s="643">
        <f t="shared" si="37"/>
        <v>4</v>
      </c>
      <c r="C404" s="643">
        <f t="shared" si="37"/>
        <v>14682.76</v>
      </c>
      <c r="D404" s="643">
        <f t="shared" si="37"/>
        <v>6085</v>
      </c>
      <c r="E404" s="642">
        <f t="shared" si="37"/>
        <v>175329000</v>
      </c>
      <c r="F404" s="643">
        <v>4</v>
      </c>
      <c r="G404" s="643">
        <v>14682.76</v>
      </c>
      <c r="H404" s="643">
        <v>6085</v>
      </c>
      <c r="I404" s="642">
        <v>175329000</v>
      </c>
      <c r="J404" s="643">
        <v>0</v>
      </c>
      <c r="K404" s="643">
        <v>0</v>
      </c>
      <c r="L404" s="643">
        <v>0</v>
      </c>
      <c r="M404" s="644">
        <v>0</v>
      </c>
      <c r="N404" s="638"/>
      <c r="O404" s="638"/>
      <c r="P404" s="638"/>
      <c r="Q404" s="638"/>
      <c r="R404" s="638"/>
      <c r="S404" s="638"/>
      <c r="T404" s="638"/>
      <c r="U404" s="638"/>
      <c r="V404" s="638"/>
      <c r="W404" s="638"/>
      <c r="X404" s="638"/>
      <c r="Y404" s="638"/>
    </row>
    <row r="405" spans="1:25" s="627" customFormat="1" ht="17.100000000000001" customHeight="1">
      <c r="A405" s="659" t="s">
        <v>682</v>
      </c>
      <c r="B405" s="643">
        <f t="shared" si="37"/>
        <v>45</v>
      </c>
      <c r="C405" s="643">
        <f t="shared" si="37"/>
        <v>28858.48</v>
      </c>
      <c r="D405" s="643">
        <f t="shared" si="37"/>
        <v>20426.891</v>
      </c>
      <c r="E405" s="642">
        <f t="shared" si="37"/>
        <v>11828713970</v>
      </c>
      <c r="F405" s="643">
        <v>42</v>
      </c>
      <c r="G405" s="643">
        <v>28357.98</v>
      </c>
      <c r="H405" s="643">
        <v>20306.391</v>
      </c>
      <c r="I405" s="642">
        <v>11770873970</v>
      </c>
      <c r="J405" s="643">
        <v>3</v>
      </c>
      <c r="K405" s="643">
        <v>500.5</v>
      </c>
      <c r="L405" s="643">
        <v>120.5</v>
      </c>
      <c r="M405" s="644">
        <v>57840000</v>
      </c>
      <c r="N405" s="638"/>
      <c r="O405" s="638"/>
      <c r="P405" s="638"/>
      <c r="Q405" s="638"/>
      <c r="R405" s="638"/>
      <c r="S405" s="638"/>
      <c r="T405" s="638"/>
      <c r="U405" s="638"/>
      <c r="V405" s="638"/>
      <c r="W405" s="638"/>
      <c r="X405" s="638"/>
      <c r="Y405" s="638"/>
    </row>
    <row r="406" spans="1:25" s="627" customFormat="1" ht="17.100000000000001" customHeight="1">
      <c r="A406" s="659" t="s">
        <v>683</v>
      </c>
      <c r="B406" s="643">
        <f t="shared" si="37"/>
        <v>15</v>
      </c>
      <c r="C406" s="643">
        <f t="shared" si="37"/>
        <v>19072.63</v>
      </c>
      <c r="D406" s="643">
        <f t="shared" si="37"/>
        <v>6456.0680000000002</v>
      </c>
      <c r="E406" s="642">
        <f t="shared" si="37"/>
        <v>9849513735</v>
      </c>
      <c r="F406" s="643">
        <v>15</v>
      </c>
      <c r="G406" s="643">
        <v>19072.63</v>
      </c>
      <c r="H406" s="643">
        <v>6456.0680000000002</v>
      </c>
      <c r="I406" s="642">
        <v>9849513735</v>
      </c>
      <c r="J406" s="643">
        <v>0</v>
      </c>
      <c r="K406" s="643">
        <v>0</v>
      </c>
      <c r="L406" s="643">
        <v>0</v>
      </c>
      <c r="M406" s="644">
        <v>0</v>
      </c>
      <c r="N406" s="638"/>
      <c r="O406" s="638"/>
      <c r="P406" s="638"/>
      <c r="Q406" s="638"/>
      <c r="R406" s="638"/>
      <c r="S406" s="638"/>
      <c r="T406" s="638"/>
      <c r="U406" s="638"/>
      <c r="V406" s="638"/>
      <c r="W406" s="638"/>
      <c r="X406" s="638"/>
      <c r="Y406" s="638"/>
    </row>
    <row r="407" spans="1:25" s="627" customFormat="1" ht="17.100000000000001" customHeight="1">
      <c r="A407" s="659" t="s">
        <v>684</v>
      </c>
      <c r="B407" s="643">
        <f t="shared" si="37"/>
        <v>117</v>
      </c>
      <c r="C407" s="643">
        <f t="shared" si="37"/>
        <v>196727.75</v>
      </c>
      <c r="D407" s="643">
        <f t="shared" si="37"/>
        <v>105114.64799999999</v>
      </c>
      <c r="E407" s="642">
        <f t="shared" si="37"/>
        <v>17469002900</v>
      </c>
      <c r="F407" s="643">
        <v>107</v>
      </c>
      <c r="G407" s="643">
        <v>123783.64</v>
      </c>
      <c r="H407" s="643">
        <v>100253.82799999999</v>
      </c>
      <c r="I407" s="642">
        <v>15652119800</v>
      </c>
      <c r="J407" s="643">
        <v>10</v>
      </c>
      <c r="K407" s="643">
        <v>72944.11</v>
      </c>
      <c r="L407" s="643">
        <v>4860.82</v>
      </c>
      <c r="M407" s="644">
        <v>1816883100</v>
      </c>
      <c r="N407" s="638"/>
      <c r="O407" s="638"/>
      <c r="P407" s="638"/>
      <c r="Q407" s="638"/>
      <c r="R407" s="638"/>
      <c r="S407" s="638"/>
      <c r="T407" s="638"/>
      <c r="U407" s="638"/>
      <c r="V407" s="638"/>
      <c r="W407" s="638"/>
      <c r="X407" s="638"/>
      <c r="Y407" s="638"/>
    </row>
    <row r="408" spans="1:25" s="627" customFormat="1" ht="17.100000000000001" customHeight="1">
      <c r="A408" s="659" t="s">
        <v>685</v>
      </c>
      <c r="B408" s="643">
        <f t="shared" si="37"/>
        <v>0</v>
      </c>
      <c r="C408" s="643">
        <f t="shared" si="37"/>
        <v>0</v>
      </c>
      <c r="D408" s="643">
        <f t="shared" si="37"/>
        <v>0</v>
      </c>
      <c r="E408" s="642">
        <f t="shared" si="37"/>
        <v>0</v>
      </c>
      <c r="F408" s="643">
        <v>0</v>
      </c>
      <c r="G408" s="643">
        <v>0</v>
      </c>
      <c r="H408" s="643">
        <v>0</v>
      </c>
      <c r="I408" s="642">
        <v>0</v>
      </c>
      <c r="J408" s="643">
        <v>0</v>
      </c>
      <c r="K408" s="643">
        <v>0</v>
      </c>
      <c r="L408" s="643">
        <v>0</v>
      </c>
      <c r="M408" s="644">
        <v>0</v>
      </c>
      <c r="N408" s="638"/>
      <c r="O408" s="638"/>
      <c r="P408" s="638"/>
      <c r="Q408" s="638"/>
      <c r="R408" s="638"/>
      <c r="S408" s="638"/>
      <c r="T408" s="638"/>
      <c r="U408" s="638"/>
      <c r="V408" s="638"/>
      <c r="W408" s="638"/>
      <c r="X408" s="638"/>
      <c r="Y408" s="638"/>
    </row>
    <row r="409" spans="1:25" s="627" customFormat="1" ht="17.100000000000001" customHeight="1">
      <c r="A409" s="659" t="s">
        <v>686</v>
      </c>
      <c r="B409" s="643">
        <f t="shared" si="37"/>
        <v>11</v>
      </c>
      <c r="C409" s="643">
        <f t="shared" si="37"/>
        <v>68331.700000000012</v>
      </c>
      <c r="D409" s="643">
        <f t="shared" si="37"/>
        <v>19176.685000000001</v>
      </c>
      <c r="E409" s="642">
        <f t="shared" si="37"/>
        <v>25504593314</v>
      </c>
      <c r="F409" s="643">
        <v>7</v>
      </c>
      <c r="G409" s="643">
        <v>21451.97</v>
      </c>
      <c r="H409" s="643">
        <v>19176.685000000001</v>
      </c>
      <c r="I409" s="642">
        <v>25504593314</v>
      </c>
      <c r="J409" s="643">
        <v>4</v>
      </c>
      <c r="K409" s="643">
        <v>46879.73</v>
      </c>
      <c r="L409" s="643">
        <v>0</v>
      </c>
      <c r="M409" s="644">
        <v>0</v>
      </c>
      <c r="N409" s="638"/>
      <c r="O409" s="638"/>
      <c r="P409" s="638"/>
      <c r="Q409" s="638"/>
      <c r="R409" s="638"/>
      <c r="S409" s="638"/>
      <c r="T409" s="638"/>
      <c r="U409" s="638"/>
      <c r="V409" s="638"/>
      <c r="W409" s="638"/>
      <c r="X409" s="638"/>
      <c r="Y409" s="638"/>
    </row>
    <row r="410" spans="1:25" s="627" customFormat="1" ht="17.100000000000001" customHeight="1">
      <c r="A410" s="659" t="s">
        <v>687</v>
      </c>
      <c r="B410" s="643">
        <f t="shared" si="37"/>
        <v>7</v>
      </c>
      <c r="C410" s="643">
        <f t="shared" si="37"/>
        <v>44028.41</v>
      </c>
      <c r="D410" s="643">
        <f t="shared" si="37"/>
        <v>18907.187999999998</v>
      </c>
      <c r="E410" s="642">
        <f t="shared" si="37"/>
        <v>200627163</v>
      </c>
      <c r="F410" s="643">
        <v>6</v>
      </c>
      <c r="G410" s="643">
        <v>20004.95</v>
      </c>
      <c r="H410" s="643">
        <v>18907.187999999998</v>
      </c>
      <c r="I410" s="642">
        <v>200627163</v>
      </c>
      <c r="J410" s="643">
        <v>1</v>
      </c>
      <c r="K410" s="643">
        <v>24023.46</v>
      </c>
      <c r="L410" s="643">
        <v>0</v>
      </c>
      <c r="M410" s="644">
        <v>0</v>
      </c>
      <c r="N410" s="638"/>
      <c r="O410" s="638"/>
      <c r="P410" s="638"/>
      <c r="Q410" s="638"/>
      <c r="R410" s="638"/>
      <c r="S410" s="638"/>
      <c r="T410" s="638"/>
      <c r="U410" s="638"/>
      <c r="V410" s="638"/>
      <c r="W410" s="638"/>
      <c r="X410" s="638"/>
      <c r="Y410" s="638"/>
    </row>
    <row r="411" spans="1:25" s="627" customFormat="1" ht="17.100000000000001" customHeight="1">
      <c r="A411" s="659" t="s">
        <v>688</v>
      </c>
      <c r="B411" s="643">
        <f t="shared" si="37"/>
        <v>4</v>
      </c>
      <c r="C411" s="643">
        <f t="shared" si="37"/>
        <v>68226.47</v>
      </c>
      <c r="D411" s="643">
        <f t="shared" si="37"/>
        <v>0</v>
      </c>
      <c r="E411" s="642">
        <f t="shared" si="37"/>
        <v>0</v>
      </c>
      <c r="F411" s="643">
        <v>2</v>
      </c>
      <c r="G411" s="643">
        <v>20949.48</v>
      </c>
      <c r="H411" s="643">
        <v>0</v>
      </c>
      <c r="I411" s="642">
        <v>0</v>
      </c>
      <c r="J411" s="643">
        <v>2</v>
      </c>
      <c r="K411" s="643">
        <v>47276.99</v>
      </c>
      <c r="L411" s="643">
        <v>0</v>
      </c>
      <c r="M411" s="644">
        <v>0</v>
      </c>
      <c r="N411" s="638"/>
      <c r="O411" s="638"/>
      <c r="P411" s="638"/>
      <c r="Q411" s="638"/>
      <c r="R411" s="638"/>
      <c r="S411" s="638"/>
      <c r="T411" s="638"/>
      <c r="U411" s="638"/>
      <c r="V411" s="638"/>
      <c r="W411" s="638"/>
      <c r="X411" s="638"/>
      <c r="Y411" s="638"/>
    </row>
    <row r="412" spans="1:25" s="627" customFormat="1" ht="17.100000000000001" customHeight="1">
      <c r="A412" s="659" t="s">
        <v>689</v>
      </c>
      <c r="B412" s="643">
        <f t="shared" si="37"/>
        <v>10</v>
      </c>
      <c r="C412" s="643">
        <f t="shared" si="37"/>
        <v>45928.77</v>
      </c>
      <c r="D412" s="643">
        <f t="shared" si="37"/>
        <v>869.27</v>
      </c>
      <c r="E412" s="642">
        <f t="shared" si="37"/>
        <v>60000</v>
      </c>
      <c r="F412" s="643">
        <v>10</v>
      </c>
      <c r="G412" s="643">
        <v>45928.77</v>
      </c>
      <c r="H412" s="643">
        <v>869.27</v>
      </c>
      <c r="I412" s="642">
        <v>60000</v>
      </c>
      <c r="J412" s="643">
        <v>0</v>
      </c>
      <c r="K412" s="643">
        <v>0</v>
      </c>
      <c r="L412" s="643">
        <v>0</v>
      </c>
      <c r="M412" s="644">
        <v>0</v>
      </c>
      <c r="N412" s="638"/>
      <c r="O412" s="638"/>
      <c r="P412" s="638"/>
      <c r="Q412" s="638"/>
      <c r="R412" s="638"/>
      <c r="S412" s="638"/>
      <c r="T412" s="638"/>
      <c r="U412" s="638"/>
      <c r="V412" s="638"/>
      <c r="W412" s="638"/>
      <c r="X412" s="638"/>
      <c r="Y412" s="638"/>
    </row>
    <row r="413" spans="1:25" s="627" customFormat="1" ht="17.100000000000001" customHeight="1">
      <c r="A413" s="659" t="s">
        <v>690</v>
      </c>
      <c r="B413" s="643">
        <f t="shared" si="37"/>
        <v>16</v>
      </c>
      <c r="C413" s="643">
        <f t="shared" si="37"/>
        <v>247016.84</v>
      </c>
      <c r="D413" s="643">
        <f t="shared" si="37"/>
        <v>129624.5</v>
      </c>
      <c r="E413" s="642">
        <f t="shared" si="37"/>
        <v>6809779778</v>
      </c>
      <c r="F413" s="643">
        <v>14</v>
      </c>
      <c r="G413" s="643">
        <v>229232.04</v>
      </c>
      <c r="H413" s="643">
        <v>129624.5</v>
      </c>
      <c r="I413" s="642">
        <v>6809779778</v>
      </c>
      <c r="J413" s="643">
        <v>2</v>
      </c>
      <c r="K413" s="643">
        <v>17784.8</v>
      </c>
      <c r="L413" s="643">
        <v>0</v>
      </c>
      <c r="M413" s="644">
        <v>0</v>
      </c>
      <c r="N413" s="638"/>
      <c r="O413" s="638"/>
      <c r="P413" s="638"/>
      <c r="Q413" s="638"/>
      <c r="R413" s="638"/>
      <c r="S413" s="638"/>
      <c r="T413" s="638"/>
      <c r="U413" s="638"/>
      <c r="V413" s="638"/>
      <c r="W413" s="638"/>
      <c r="X413" s="638"/>
      <c r="Y413" s="638"/>
    </row>
    <row r="414" spans="1:25" s="627" customFormat="1" ht="17.100000000000001" customHeight="1">
      <c r="A414" s="659" t="s">
        <v>691</v>
      </c>
      <c r="B414" s="643">
        <f t="shared" si="37"/>
        <v>0</v>
      </c>
      <c r="C414" s="643">
        <f t="shared" si="37"/>
        <v>0</v>
      </c>
      <c r="D414" s="643">
        <f t="shared" si="37"/>
        <v>0</v>
      </c>
      <c r="E414" s="642">
        <f t="shared" si="37"/>
        <v>0</v>
      </c>
      <c r="F414" s="643">
        <v>0</v>
      </c>
      <c r="G414" s="643">
        <v>0</v>
      </c>
      <c r="H414" s="643">
        <v>0</v>
      </c>
      <c r="I414" s="642">
        <v>0</v>
      </c>
      <c r="J414" s="643">
        <v>0</v>
      </c>
      <c r="K414" s="643">
        <v>0</v>
      </c>
      <c r="L414" s="643">
        <v>0</v>
      </c>
      <c r="M414" s="644">
        <v>0</v>
      </c>
      <c r="N414" s="638"/>
      <c r="O414" s="638"/>
      <c r="P414" s="638"/>
      <c r="Q414" s="638"/>
      <c r="R414" s="638"/>
      <c r="S414" s="638"/>
      <c r="T414" s="638"/>
      <c r="U414" s="638"/>
      <c r="V414" s="638"/>
      <c r="W414" s="638"/>
      <c r="X414" s="638"/>
      <c r="Y414" s="638"/>
    </row>
    <row r="415" spans="1:25" s="627" customFormat="1" ht="17.100000000000001" customHeight="1">
      <c r="A415" s="659" t="s">
        <v>692</v>
      </c>
      <c r="B415" s="643">
        <f t="shared" si="37"/>
        <v>3</v>
      </c>
      <c r="C415" s="643">
        <f t="shared" si="37"/>
        <v>440.8</v>
      </c>
      <c r="D415" s="643">
        <f t="shared" si="37"/>
        <v>0.02</v>
      </c>
      <c r="E415" s="642">
        <f t="shared" si="37"/>
        <v>481712020</v>
      </c>
      <c r="F415" s="643">
        <v>3</v>
      </c>
      <c r="G415" s="643">
        <v>440.8</v>
      </c>
      <c r="H415" s="643">
        <v>0.02</v>
      </c>
      <c r="I415" s="642">
        <v>481712020</v>
      </c>
      <c r="J415" s="643">
        <v>0</v>
      </c>
      <c r="K415" s="643">
        <v>0</v>
      </c>
      <c r="L415" s="643">
        <v>0</v>
      </c>
      <c r="M415" s="644">
        <v>0</v>
      </c>
      <c r="N415" s="638"/>
      <c r="O415" s="638"/>
      <c r="P415" s="638"/>
      <c r="Q415" s="638"/>
      <c r="R415" s="638"/>
      <c r="S415" s="638"/>
      <c r="T415" s="638"/>
      <c r="U415" s="638"/>
      <c r="V415" s="638"/>
      <c r="W415" s="638"/>
      <c r="X415" s="638"/>
      <c r="Y415" s="638"/>
    </row>
    <row r="416" spans="1:25" s="627" customFormat="1" ht="17.100000000000001" customHeight="1">
      <c r="A416" s="659" t="s">
        <v>693</v>
      </c>
      <c r="B416" s="643">
        <f t="shared" si="37"/>
        <v>0</v>
      </c>
      <c r="C416" s="643">
        <f t="shared" si="37"/>
        <v>0</v>
      </c>
      <c r="D416" s="643">
        <f t="shared" si="37"/>
        <v>0</v>
      </c>
      <c r="E416" s="642">
        <f t="shared" si="37"/>
        <v>0</v>
      </c>
      <c r="F416" s="643">
        <v>0</v>
      </c>
      <c r="G416" s="643">
        <v>0</v>
      </c>
      <c r="H416" s="643">
        <v>0</v>
      </c>
      <c r="I416" s="642">
        <v>0</v>
      </c>
      <c r="J416" s="643">
        <v>0</v>
      </c>
      <c r="K416" s="643">
        <v>0</v>
      </c>
      <c r="L416" s="643">
        <v>0</v>
      </c>
      <c r="M416" s="644">
        <v>0</v>
      </c>
      <c r="N416" s="638"/>
      <c r="O416" s="638"/>
      <c r="P416" s="638"/>
      <c r="Q416" s="638"/>
      <c r="R416" s="638"/>
      <c r="S416" s="638"/>
      <c r="T416" s="638"/>
      <c r="U416" s="638"/>
      <c r="V416" s="638"/>
      <c r="W416" s="638"/>
      <c r="X416" s="638"/>
      <c r="Y416" s="638"/>
    </row>
    <row r="417" spans="1:25" s="627" customFormat="1" ht="17.100000000000001" customHeight="1">
      <c r="A417" s="659" t="s">
        <v>694</v>
      </c>
      <c r="B417" s="643">
        <f t="shared" si="37"/>
        <v>0</v>
      </c>
      <c r="C417" s="643">
        <f t="shared" si="37"/>
        <v>0</v>
      </c>
      <c r="D417" s="643">
        <f t="shared" si="37"/>
        <v>0</v>
      </c>
      <c r="E417" s="642">
        <f t="shared" si="37"/>
        <v>0</v>
      </c>
      <c r="F417" s="643">
        <v>0</v>
      </c>
      <c r="G417" s="643">
        <v>0</v>
      </c>
      <c r="H417" s="643">
        <v>0</v>
      </c>
      <c r="I417" s="642">
        <v>0</v>
      </c>
      <c r="J417" s="643">
        <v>0</v>
      </c>
      <c r="K417" s="643">
        <v>0</v>
      </c>
      <c r="L417" s="643">
        <v>0</v>
      </c>
      <c r="M417" s="644">
        <v>0</v>
      </c>
      <c r="N417" s="638"/>
      <c r="O417" s="638"/>
      <c r="P417" s="638"/>
      <c r="Q417" s="638"/>
      <c r="R417" s="638"/>
      <c r="S417" s="638"/>
      <c r="T417" s="638"/>
      <c r="U417" s="638"/>
      <c r="V417" s="638"/>
      <c r="W417" s="638"/>
      <c r="X417" s="638"/>
      <c r="Y417" s="638"/>
    </row>
    <row r="418" spans="1:25" s="627" customFormat="1" ht="17.100000000000001" customHeight="1">
      <c r="A418" s="659" t="s">
        <v>695</v>
      </c>
      <c r="B418" s="643">
        <f t="shared" si="37"/>
        <v>0</v>
      </c>
      <c r="C418" s="643">
        <f t="shared" si="37"/>
        <v>0</v>
      </c>
      <c r="D418" s="643">
        <f t="shared" si="37"/>
        <v>0</v>
      </c>
      <c r="E418" s="642">
        <f t="shared" si="37"/>
        <v>0</v>
      </c>
      <c r="F418" s="643">
        <v>0</v>
      </c>
      <c r="G418" s="643">
        <v>0</v>
      </c>
      <c r="H418" s="643">
        <v>0</v>
      </c>
      <c r="I418" s="642">
        <v>0</v>
      </c>
      <c r="J418" s="643">
        <v>0</v>
      </c>
      <c r="K418" s="643">
        <v>0</v>
      </c>
      <c r="L418" s="643">
        <v>0</v>
      </c>
      <c r="M418" s="644">
        <v>0</v>
      </c>
      <c r="N418" s="638"/>
      <c r="O418" s="638"/>
      <c r="P418" s="638"/>
      <c r="Q418" s="638"/>
      <c r="R418" s="638"/>
      <c r="S418" s="638"/>
      <c r="T418" s="638"/>
      <c r="U418" s="638"/>
      <c r="V418" s="638"/>
      <c r="W418" s="638"/>
      <c r="X418" s="638"/>
      <c r="Y418" s="638"/>
    </row>
    <row r="419" spans="1:25" s="627" customFormat="1" ht="17.100000000000001" customHeight="1">
      <c r="A419" s="659" t="s">
        <v>696</v>
      </c>
      <c r="B419" s="643">
        <f t="shared" ref="B419:E430" si="38">SUM(F419,J419)</f>
        <v>82</v>
      </c>
      <c r="C419" s="643">
        <f t="shared" si="38"/>
        <v>627382.3600000001</v>
      </c>
      <c r="D419" s="643">
        <f t="shared" si="38"/>
        <v>577016.223</v>
      </c>
      <c r="E419" s="642">
        <f t="shared" si="38"/>
        <v>2941320867</v>
      </c>
      <c r="F419" s="643">
        <v>61</v>
      </c>
      <c r="G419" s="643">
        <v>564389.67000000004</v>
      </c>
      <c r="H419" s="643">
        <v>577016.223</v>
      </c>
      <c r="I419" s="642">
        <v>2941320867</v>
      </c>
      <c r="J419" s="643">
        <v>21</v>
      </c>
      <c r="K419" s="643">
        <v>62992.69</v>
      </c>
      <c r="L419" s="643">
        <v>0</v>
      </c>
      <c r="M419" s="644">
        <v>0</v>
      </c>
      <c r="N419" s="638"/>
      <c r="O419" s="638"/>
      <c r="P419" s="638"/>
      <c r="Q419" s="638"/>
      <c r="R419" s="638"/>
      <c r="S419" s="638"/>
      <c r="T419" s="638"/>
      <c r="U419" s="638"/>
      <c r="V419" s="638"/>
      <c r="W419" s="638"/>
      <c r="X419" s="638"/>
      <c r="Y419" s="638"/>
    </row>
    <row r="420" spans="1:25" s="627" customFormat="1" ht="17.100000000000001" customHeight="1">
      <c r="A420" s="659" t="s">
        <v>697</v>
      </c>
      <c r="B420" s="643">
        <f t="shared" si="38"/>
        <v>4</v>
      </c>
      <c r="C420" s="643">
        <f t="shared" si="38"/>
        <v>492.87</v>
      </c>
      <c r="D420" s="643">
        <f t="shared" si="38"/>
        <v>366.78</v>
      </c>
      <c r="E420" s="642">
        <f t="shared" si="38"/>
        <v>630704000</v>
      </c>
      <c r="F420" s="643">
        <v>4</v>
      </c>
      <c r="G420" s="643">
        <v>492.87</v>
      </c>
      <c r="H420" s="643">
        <v>366.78</v>
      </c>
      <c r="I420" s="642">
        <v>630704000</v>
      </c>
      <c r="J420" s="643">
        <v>0</v>
      </c>
      <c r="K420" s="643">
        <v>0</v>
      </c>
      <c r="L420" s="643">
        <v>0</v>
      </c>
      <c r="M420" s="644">
        <v>0</v>
      </c>
      <c r="N420" s="638"/>
      <c r="O420" s="638"/>
      <c r="P420" s="638"/>
      <c r="Q420" s="638"/>
      <c r="R420" s="638"/>
      <c r="S420" s="638"/>
      <c r="T420" s="638"/>
      <c r="U420" s="638"/>
      <c r="V420" s="638"/>
      <c r="W420" s="638"/>
      <c r="X420" s="638"/>
      <c r="Y420" s="638"/>
    </row>
    <row r="421" spans="1:25" s="627" customFormat="1" ht="17.100000000000001" customHeight="1">
      <c r="A421" s="659" t="s">
        <v>698</v>
      </c>
      <c r="B421" s="643">
        <f t="shared" si="38"/>
        <v>0</v>
      </c>
      <c r="C421" s="643">
        <f t="shared" si="38"/>
        <v>0</v>
      </c>
      <c r="D421" s="643">
        <f t="shared" si="38"/>
        <v>0</v>
      </c>
      <c r="E421" s="642">
        <f t="shared" si="38"/>
        <v>0</v>
      </c>
      <c r="F421" s="643">
        <v>0</v>
      </c>
      <c r="G421" s="643">
        <v>0</v>
      </c>
      <c r="H421" s="643">
        <v>0</v>
      </c>
      <c r="I421" s="642">
        <v>0</v>
      </c>
      <c r="J421" s="643">
        <v>0</v>
      </c>
      <c r="K421" s="643">
        <v>0</v>
      </c>
      <c r="L421" s="643">
        <v>0</v>
      </c>
      <c r="M421" s="644">
        <v>0</v>
      </c>
      <c r="N421" s="638"/>
      <c r="O421" s="638"/>
      <c r="P421" s="638"/>
      <c r="Q421" s="638"/>
      <c r="R421" s="638"/>
      <c r="S421" s="638"/>
      <c r="T421" s="638"/>
      <c r="U421" s="638"/>
      <c r="V421" s="638"/>
      <c r="W421" s="638"/>
      <c r="X421" s="638"/>
      <c r="Y421" s="638"/>
    </row>
    <row r="422" spans="1:25" s="627" customFormat="1" ht="17.100000000000001" customHeight="1">
      <c r="A422" s="659" t="s">
        <v>699</v>
      </c>
      <c r="B422" s="643">
        <f t="shared" si="38"/>
        <v>117</v>
      </c>
      <c r="C422" s="643">
        <f t="shared" si="38"/>
        <v>212896</v>
      </c>
      <c r="D422" s="643">
        <f t="shared" si="38"/>
        <v>120773.334</v>
      </c>
      <c r="E422" s="642">
        <f t="shared" si="38"/>
        <v>46452885960</v>
      </c>
      <c r="F422" s="643">
        <v>43</v>
      </c>
      <c r="G422" s="643">
        <v>160034.78</v>
      </c>
      <c r="H422" s="643">
        <v>120765.034</v>
      </c>
      <c r="I422" s="642">
        <v>46452844460</v>
      </c>
      <c r="J422" s="643">
        <v>74</v>
      </c>
      <c r="K422" s="643">
        <v>52861.22</v>
      </c>
      <c r="L422" s="643">
        <v>8.3000000000000007</v>
      </c>
      <c r="M422" s="644">
        <v>41500</v>
      </c>
      <c r="N422" s="638"/>
      <c r="O422" s="638"/>
      <c r="P422" s="638"/>
      <c r="Q422" s="638"/>
      <c r="R422" s="638"/>
      <c r="S422" s="638"/>
      <c r="T422" s="638"/>
      <c r="U422" s="638"/>
      <c r="V422" s="638"/>
      <c r="W422" s="638"/>
      <c r="X422" s="638"/>
      <c r="Y422" s="638"/>
    </row>
    <row r="423" spans="1:25" s="627" customFormat="1" ht="17.100000000000001" customHeight="1">
      <c r="A423" s="659" t="s">
        <v>700</v>
      </c>
      <c r="B423" s="643">
        <f t="shared" si="38"/>
        <v>2</v>
      </c>
      <c r="C423" s="643">
        <f t="shared" si="38"/>
        <v>6506.36</v>
      </c>
      <c r="D423" s="643">
        <f t="shared" si="38"/>
        <v>0</v>
      </c>
      <c r="E423" s="642">
        <f t="shared" si="38"/>
        <v>0</v>
      </c>
      <c r="F423" s="643">
        <v>2</v>
      </c>
      <c r="G423" s="643">
        <v>6506.36</v>
      </c>
      <c r="H423" s="643">
        <v>0</v>
      </c>
      <c r="I423" s="642">
        <v>0</v>
      </c>
      <c r="J423" s="643">
        <v>0</v>
      </c>
      <c r="K423" s="643">
        <v>0</v>
      </c>
      <c r="L423" s="643">
        <v>0</v>
      </c>
      <c r="M423" s="644">
        <v>0</v>
      </c>
      <c r="N423" s="638"/>
      <c r="O423" s="638"/>
      <c r="P423" s="638"/>
      <c r="Q423" s="638"/>
      <c r="R423" s="638"/>
      <c r="S423" s="638"/>
      <c r="T423" s="638"/>
      <c r="U423" s="638"/>
      <c r="V423" s="638"/>
      <c r="W423" s="638"/>
      <c r="X423" s="638"/>
      <c r="Y423" s="638"/>
    </row>
    <row r="424" spans="1:25" s="627" customFormat="1" ht="17.100000000000001" customHeight="1">
      <c r="A424" s="659" t="s">
        <v>701</v>
      </c>
      <c r="B424" s="643">
        <f t="shared" si="38"/>
        <v>6</v>
      </c>
      <c r="C424" s="643">
        <f t="shared" si="38"/>
        <v>71.06</v>
      </c>
      <c r="D424" s="643">
        <f t="shared" si="38"/>
        <v>122.64</v>
      </c>
      <c r="E424" s="642">
        <f t="shared" si="38"/>
        <v>967708848</v>
      </c>
      <c r="F424" s="643">
        <v>1</v>
      </c>
      <c r="G424" s="643">
        <v>30.42</v>
      </c>
      <c r="H424" s="643">
        <v>51.043999999999997</v>
      </c>
      <c r="I424" s="642">
        <v>941192848</v>
      </c>
      <c r="J424" s="643">
        <v>5</v>
      </c>
      <c r="K424" s="643">
        <v>40.64</v>
      </c>
      <c r="L424" s="643">
        <v>71.596000000000004</v>
      </c>
      <c r="M424" s="644">
        <v>26516000</v>
      </c>
      <c r="N424" s="638"/>
      <c r="O424" s="638"/>
      <c r="P424" s="638"/>
      <c r="Q424" s="638"/>
      <c r="R424" s="638"/>
      <c r="S424" s="638"/>
      <c r="T424" s="638"/>
      <c r="U424" s="638"/>
      <c r="V424" s="638"/>
      <c r="W424" s="638"/>
      <c r="X424" s="638"/>
      <c r="Y424" s="638"/>
    </row>
    <row r="425" spans="1:25" s="627" customFormat="1" ht="17.100000000000001" customHeight="1">
      <c r="A425" s="659" t="s">
        <v>702</v>
      </c>
      <c r="B425" s="643">
        <f t="shared" si="38"/>
        <v>0</v>
      </c>
      <c r="C425" s="643">
        <f t="shared" si="38"/>
        <v>0</v>
      </c>
      <c r="D425" s="643">
        <f t="shared" si="38"/>
        <v>0</v>
      </c>
      <c r="E425" s="642">
        <f t="shared" si="38"/>
        <v>0</v>
      </c>
      <c r="F425" s="643">
        <v>0</v>
      </c>
      <c r="G425" s="643">
        <v>0</v>
      </c>
      <c r="H425" s="643">
        <v>0</v>
      </c>
      <c r="I425" s="642">
        <v>0</v>
      </c>
      <c r="J425" s="643">
        <v>0</v>
      </c>
      <c r="K425" s="643">
        <v>0</v>
      </c>
      <c r="L425" s="643">
        <v>0</v>
      </c>
      <c r="M425" s="644">
        <v>0</v>
      </c>
      <c r="N425" s="638"/>
      <c r="O425" s="638"/>
      <c r="P425" s="638"/>
      <c r="Q425" s="638"/>
      <c r="R425" s="638"/>
      <c r="S425" s="638"/>
      <c r="T425" s="638"/>
      <c r="U425" s="638"/>
      <c r="V425" s="638"/>
      <c r="W425" s="638"/>
      <c r="X425" s="638"/>
      <c r="Y425" s="638"/>
    </row>
    <row r="426" spans="1:25" s="627" customFormat="1" ht="17.100000000000001" customHeight="1">
      <c r="A426" s="659" t="s">
        <v>703</v>
      </c>
      <c r="B426" s="643">
        <f t="shared" si="38"/>
        <v>9</v>
      </c>
      <c r="C426" s="643">
        <f t="shared" si="38"/>
        <v>67055.209999999992</v>
      </c>
      <c r="D426" s="643">
        <f t="shared" si="38"/>
        <v>22293.664000000001</v>
      </c>
      <c r="E426" s="642">
        <f t="shared" si="38"/>
        <v>1266140600</v>
      </c>
      <c r="F426" s="643">
        <v>7</v>
      </c>
      <c r="G426" s="643">
        <v>43233.96</v>
      </c>
      <c r="H426" s="643">
        <v>615.31600000000003</v>
      </c>
      <c r="I426" s="642">
        <v>0</v>
      </c>
      <c r="J426" s="643">
        <v>2</v>
      </c>
      <c r="K426" s="643">
        <v>23821.25</v>
      </c>
      <c r="L426" s="643">
        <v>21678.348000000002</v>
      </c>
      <c r="M426" s="644">
        <v>1266140600</v>
      </c>
      <c r="N426" s="638"/>
      <c r="O426" s="638"/>
      <c r="P426" s="638"/>
      <c r="Q426" s="638"/>
      <c r="R426" s="638"/>
      <c r="S426" s="638"/>
      <c r="T426" s="638"/>
      <c r="U426" s="638"/>
      <c r="V426" s="638"/>
      <c r="W426" s="638"/>
      <c r="X426" s="638"/>
      <c r="Y426" s="638"/>
    </row>
    <row r="427" spans="1:25" s="627" customFormat="1" ht="17.100000000000001" customHeight="1">
      <c r="A427" s="659" t="s">
        <v>704</v>
      </c>
      <c r="B427" s="643">
        <f t="shared" si="38"/>
        <v>25</v>
      </c>
      <c r="C427" s="643">
        <f t="shared" si="38"/>
        <v>63907.79</v>
      </c>
      <c r="D427" s="643">
        <f t="shared" si="38"/>
        <v>20613.794000000002</v>
      </c>
      <c r="E427" s="642">
        <f t="shared" si="38"/>
        <v>7597155565</v>
      </c>
      <c r="F427" s="643">
        <v>6</v>
      </c>
      <c r="G427" s="643">
        <v>2069.33</v>
      </c>
      <c r="H427" s="643">
        <v>263.46800000000002</v>
      </c>
      <c r="I427" s="642">
        <v>236247370</v>
      </c>
      <c r="J427" s="643">
        <v>19</v>
      </c>
      <c r="K427" s="643">
        <v>61838.46</v>
      </c>
      <c r="L427" s="643">
        <v>20350.326000000001</v>
      </c>
      <c r="M427" s="644">
        <v>7360908195</v>
      </c>
      <c r="N427" s="638"/>
      <c r="O427" s="638"/>
      <c r="P427" s="638"/>
      <c r="Q427" s="638"/>
      <c r="R427" s="638"/>
      <c r="S427" s="638"/>
      <c r="T427" s="638"/>
      <c r="U427" s="638"/>
      <c r="V427" s="638"/>
      <c r="W427" s="638"/>
      <c r="X427" s="638"/>
      <c r="Y427" s="638"/>
    </row>
    <row r="428" spans="1:25" s="627" customFormat="1" ht="17.100000000000001" customHeight="1">
      <c r="A428" s="659" t="s">
        <v>705</v>
      </c>
      <c r="B428" s="643">
        <f t="shared" si="38"/>
        <v>10</v>
      </c>
      <c r="C428" s="643">
        <f t="shared" si="38"/>
        <v>63433</v>
      </c>
      <c r="D428" s="643">
        <f t="shared" si="38"/>
        <v>34050.017999999996</v>
      </c>
      <c r="E428" s="642">
        <f t="shared" si="38"/>
        <v>1063881260</v>
      </c>
      <c r="F428" s="643">
        <v>2</v>
      </c>
      <c r="G428" s="643">
        <v>56.1</v>
      </c>
      <c r="H428" s="643">
        <v>50</v>
      </c>
      <c r="I428" s="642">
        <v>4000000</v>
      </c>
      <c r="J428" s="643">
        <v>8</v>
      </c>
      <c r="K428" s="643">
        <v>63376.9</v>
      </c>
      <c r="L428" s="643">
        <v>34000.017999999996</v>
      </c>
      <c r="M428" s="644">
        <v>1059881260</v>
      </c>
      <c r="N428" s="638"/>
      <c r="O428" s="638"/>
      <c r="P428" s="638"/>
      <c r="Q428" s="638"/>
      <c r="R428" s="638"/>
      <c r="S428" s="638"/>
      <c r="T428" s="638"/>
      <c r="U428" s="638"/>
      <c r="V428" s="638"/>
      <c r="W428" s="638"/>
      <c r="X428" s="638"/>
      <c r="Y428" s="638"/>
    </row>
    <row r="429" spans="1:25" s="627" customFormat="1" ht="17.100000000000001" customHeight="1">
      <c r="A429" s="659" t="s">
        <v>706</v>
      </c>
      <c r="B429" s="643">
        <f t="shared" si="38"/>
        <v>32</v>
      </c>
      <c r="C429" s="643">
        <f t="shared" si="38"/>
        <v>34150.51</v>
      </c>
      <c r="D429" s="643">
        <f t="shared" si="38"/>
        <v>11355.522000000001</v>
      </c>
      <c r="E429" s="642">
        <f t="shared" si="38"/>
        <v>499719920</v>
      </c>
      <c r="F429" s="643">
        <v>27</v>
      </c>
      <c r="G429" s="643">
        <v>32536.44</v>
      </c>
      <c r="H429" s="643">
        <v>10013.280000000001</v>
      </c>
      <c r="I429" s="642">
        <v>356270000</v>
      </c>
      <c r="J429" s="643">
        <v>5</v>
      </c>
      <c r="K429" s="643">
        <v>1614.07</v>
      </c>
      <c r="L429" s="643">
        <v>1342.242</v>
      </c>
      <c r="M429" s="644">
        <v>143449920</v>
      </c>
      <c r="N429" s="638"/>
      <c r="O429" s="638"/>
      <c r="P429" s="638"/>
      <c r="Q429" s="638"/>
      <c r="R429" s="638"/>
      <c r="S429" s="638"/>
      <c r="T429" s="638"/>
      <c r="U429" s="638"/>
      <c r="V429" s="638"/>
      <c r="W429" s="638"/>
      <c r="X429" s="638"/>
      <c r="Y429" s="638"/>
    </row>
    <row r="430" spans="1:25" s="627" customFormat="1" ht="17.100000000000001" customHeight="1" thickBot="1">
      <c r="A430" s="660" t="s">
        <v>707</v>
      </c>
      <c r="B430" s="649">
        <f t="shared" si="38"/>
        <v>39</v>
      </c>
      <c r="C430" s="649">
        <f t="shared" si="38"/>
        <v>69454.03</v>
      </c>
      <c r="D430" s="649">
        <f t="shared" si="38"/>
        <v>2631.4650000000001</v>
      </c>
      <c r="E430" s="648">
        <f t="shared" si="38"/>
        <v>245000000</v>
      </c>
      <c r="F430" s="649">
        <v>4</v>
      </c>
      <c r="G430" s="649">
        <v>66658.31</v>
      </c>
      <c r="H430" s="649">
        <v>2631.4650000000001</v>
      </c>
      <c r="I430" s="648">
        <v>245000000</v>
      </c>
      <c r="J430" s="649">
        <v>35</v>
      </c>
      <c r="K430" s="649">
        <v>2795.72</v>
      </c>
      <c r="L430" s="649">
        <v>0</v>
      </c>
      <c r="M430" s="650">
        <v>0</v>
      </c>
    </row>
    <row r="431" spans="1:25" s="627" customFormat="1" ht="18" customHeight="1">
      <c r="A431" s="661"/>
      <c r="B431" s="666"/>
      <c r="C431" s="666"/>
      <c r="D431" s="666"/>
      <c r="E431" s="667"/>
      <c r="F431" s="668"/>
      <c r="G431" s="668"/>
      <c r="H431" s="668"/>
      <c r="I431" s="669"/>
      <c r="J431" s="668"/>
      <c r="K431" s="668"/>
      <c r="L431" s="668"/>
      <c r="M431" s="669"/>
    </row>
    <row r="432" spans="1:25" s="628" customFormat="1" ht="18" customHeight="1" thickBot="1">
      <c r="A432" s="665" t="s">
        <v>719</v>
      </c>
      <c r="B432" s="655"/>
      <c r="C432" s="655"/>
      <c r="D432" s="655"/>
      <c r="E432" s="654"/>
      <c r="F432" s="655"/>
      <c r="G432" s="655"/>
      <c r="H432" s="655"/>
      <c r="I432" s="654"/>
      <c r="J432" s="655"/>
      <c r="K432" s="655"/>
      <c r="L432" s="655"/>
      <c r="M432" s="654"/>
    </row>
    <row r="433" spans="1:25" s="631" customFormat="1" ht="18" customHeight="1">
      <c r="A433" s="830" t="s">
        <v>10</v>
      </c>
      <c r="B433" s="832" t="s">
        <v>668</v>
      </c>
      <c r="C433" s="832"/>
      <c r="D433" s="832"/>
      <c r="E433" s="832"/>
      <c r="F433" s="832" t="s">
        <v>669</v>
      </c>
      <c r="G433" s="832"/>
      <c r="H433" s="832"/>
      <c r="I433" s="832"/>
      <c r="J433" s="832" t="s">
        <v>670</v>
      </c>
      <c r="K433" s="832"/>
      <c r="L433" s="832"/>
      <c r="M433" s="833"/>
    </row>
    <row r="434" spans="1:25" s="627" customFormat="1" ht="50.1" customHeight="1" thickBot="1">
      <c r="A434" s="831"/>
      <c r="B434" s="630" t="s">
        <v>671</v>
      </c>
      <c r="C434" s="630" t="s">
        <v>672</v>
      </c>
      <c r="D434" s="630" t="s">
        <v>673</v>
      </c>
      <c r="E434" s="590" t="s">
        <v>674</v>
      </c>
      <c r="F434" s="630" t="s">
        <v>671</v>
      </c>
      <c r="G434" s="630" t="s">
        <v>672</v>
      </c>
      <c r="H434" s="630" t="s">
        <v>673</v>
      </c>
      <c r="I434" s="590" t="s">
        <v>674</v>
      </c>
      <c r="J434" s="630" t="s">
        <v>675</v>
      </c>
      <c r="K434" s="630" t="s">
        <v>672</v>
      </c>
      <c r="L434" s="630" t="s">
        <v>676</v>
      </c>
      <c r="M434" s="592" t="s">
        <v>677</v>
      </c>
      <c r="N434" s="638"/>
      <c r="O434" s="638"/>
      <c r="P434" s="638"/>
      <c r="Q434" s="638"/>
      <c r="R434" s="638"/>
      <c r="S434" s="638"/>
      <c r="T434" s="638"/>
      <c r="U434" s="638"/>
      <c r="V434" s="638"/>
      <c r="W434" s="638"/>
      <c r="X434" s="638"/>
      <c r="Y434" s="638"/>
    </row>
    <row r="435" spans="1:25" s="627" customFormat="1" ht="17.100000000000001" customHeight="1" thickBot="1">
      <c r="A435" s="657" t="s">
        <v>668</v>
      </c>
      <c r="B435" s="636">
        <f t="shared" ref="B435:M435" si="39">SUM(B436:B463)</f>
        <v>434</v>
      </c>
      <c r="C435" s="636">
        <f t="shared" si="39"/>
        <v>6478026.5800000001</v>
      </c>
      <c r="D435" s="636">
        <f t="shared" si="39"/>
        <v>4397941.9329999993</v>
      </c>
      <c r="E435" s="635">
        <f t="shared" si="39"/>
        <v>335192576879</v>
      </c>
      <c r="F435" s="636">
        <f t="shared" si="39"/>
        <v>292</v>
      </c>
      <c r="G435" s="636">
        <f t="shared" si="39"/>
        <v>5128216.43</v>
      </c>
      <c r="H435" s="636">
        <f t="shared" si="39"/>
        <v>3261116.767</v>
      </c>
      <c r="I435" s="635">
        <f t="shared" si="39"/>
        <v>296070954987</v>
      </c>
      <c r="J435" s="636">
        <f t="shared" si="39"/>
        <v>142</v>
      </c>
      <c r="K435" s="636">
        <f t="shared" si="39"/>
        <v>1349810.1500000001</v>
      </c>
      <c r="L435" s="636">
        <f t="shared" si="39"/>
        <v>1136825.166</v>
      </c>
      <c r="M435" s="637">
        <f t="shared" si="39"/>
        <v>39121621892</v>
      </c>
      <c r="N435" s="638"/>
      <c r="O435" s="638"/>
      <c r="P435" s="638"/>
      <c r="Q435" s="638"/>
      <c r="R435" s="638"/>
      <c r="S435" s="638"/>
      <c r="T435" s="638"/>
      <c r="U435" s="638"/>
      <c r="V435" s="638"/>
      <c r="W435" s="638"/>
      <c r="X435" s="638"/>
      <c r="Y435" s="638"/>
    </row>
    <row r="436" spans="1:25" s="627" customFormat="1" ht="17.100000000000001" customHeight="1" thickTop="1">
      <c r="A436" s="658" t="s">
        <v>680</v>
      </c>
      <c r="B436" s="643">
        <f t="shared" ref="B436:E451" si="40">SUM(F436,J436)</f>
        <v>6</v>
      </c>
      <c r="C436" s="643">
        <f t="shared" si="40"/>
        <v>30004.92</v>
      </c>
      <c r="D436" s="643">
        <f t="shared" si="40"/>
        <v>0</v>
      </c>
      <c r="E436" s="642">
        <f t="shared" si="40"/>
        <v>0</v>
      </c>
      <c r="F436" s="643">
        <v>5</v>
      </c>
      <c r="G436" s="643">
        <v>29664.41</v>
      </c>
      <c r="H436" s="643">
        <v>0</v>
      </c>
      <c r="I436" s="642">
        <v>0</v>
      </c>
      <c r="J436" s="643">
        <v>1</v>
      </c>
      <c r="K436" s="643">
        <v>340.51</v>
      </c>
      <c r="L436" s="643">
        <v>0</v>
      </c>
      <c r="M436" s="644">
        <v>0</v>
      </c>
      <c r="N436" s="638"/>
      <c r="O436" s="638"/>
      <c r="P436" s="638"/>
      <c r="Q436" s="638"/>
      <c r="R436" s="638"/>
      <c r="S436" s="638"/>
      <c r="T436" s="638"/>
      <c r="U436" s="638"/>
      <c r="V436" s="638"/>
      <c r="W436" s="638"/>
      <c r="X436" s="638"/>
      <c r="Y436" s="638"/>
    </row>
    <row r="437" spans="1:25" s="627" customFormat="1" ht="17.100000000000001" customHeight="1">
      <c r="A437" s="659" t="s">
        <v>681</v>
      </c>
      <c r="B437" s="643">
        <f t="shared" si="40"/>
        <v>0</v>
      </c>
      <c r="C437" s="643">
        <f t="shared" si="40"/>
        <v>0</v>
      </c>
      <c r="D437" s="643">
        <f t="shared" si="40"/>
        <v>0</v>
      </c>
      <c r="E437" s="642">
        <f t="shared" si="40"/>
        <v>0</v>
      </c>
      <c r="F437" s="643">
        <v>0</v>
      </c>
      <c r="G437" s="643">
        <v>0</v>
      </c>
      <c r="H437" s="643">
        <v>0</v>
      </c>
      <c r="I437" s="642">
        <v>0</v>
      </c>
      <c r="J437" s="643">
        <v>0</v>
      </c>
      <c r="K437" s="643">
        <v>0</v>
      </c>
      <c r="L437" s="643">
        <v>0</v>
      </c>
      <c r="M437" s="644">
        <v>0</v>
      </c>
      <c r="N437" s="638"/>
      <c r="O437" s="638"/>
      <c r="P437" s="638"/>
      <c r="Q437" s="638"/>
      <c r="R437" s="638"/>
      <c r="S437" s="638"/>
      <c r="T437" s="638"/>
      <c r="U437" s="638"/>
      <c r="V437" s="638"/>
      <c r="W437" s="638"/>
      <c r="X437" s="638"/>
      <c r="Y437" s="638"/>
    </row>
    <row r="438" spans="1:25" s="627" customFormat="1" ht="17.100000000000001" customHeight="1">
      <c r="A438" s="659" t="s">
        <v>682</v>
      </c>
      <c r="B438" s="643">
        <f t="shared" si="40"/>
        <v>27</v>
      </c>
      <c r="C438" s="643">
        <f t="shared" si="40"/>
        <v>41651.64</v>
      </c>
      <c r="D438" s="643">
        <f t="shared" si="40"/>
        <v>48080.063000000002</v>
      </c>
      <c r="E438" s="642">
        <f t="shared" si="40"/>
        <v>10711279609</v>
      </c>
      <c r="F438" s="643">
        <v>26</v>
      </c>
      <c r="G438" s="643">
        <v>41651.620000000003</v>
      </c>
      <c r="H438" s="643">
        <v>48057.777000000002</v>
      </c>
      <c r="I438" s="642">
        <v>10672272609</v>
      </c>
      <c r="J438" s="643">
        <v>1</v>
      </c>
      <c r="K438" s="643">
        <v>0.02</v>
      </c>
      <c r="L438" s="643">
        <v>22.286000000000001</v>
      </c>
      <c r="M438" s="644">
        <v>39007000</v>
      </c>
      <c r="N438" s="638"/>
      <c r="O438" s="638"/>
      <c r="P438" s="638"/>
      <c r="Q438" s="638"/>
      <c r="R438" s="638"/>
      <c r="S438" s="638"/>
      <c r="T438" s="638"/>
      <c r="U438" s="638"/>
      <c r="V438" s="638"/>
      <c r="W438" s="638"/>
      <c r="X438" s="638"/>
      <c r="Y438" s="638"/>
    </row>
    <row r="439" spans="1:25" s="627" customFormat="1" ht="17.100000000000001" customHeight="1">
      <c r="A439" s="659" t="s">
        <v>683</v>
      </c>
      <c r="B439" s="643">
        <f t="shared" si="40"/>
        <v>8</v>
      </c>
      <c r="C439" s="643">
        <f t="shared" si="40"/>
        <v>94132.98</v>
      </c>
      <c r="D439" s="643">
        <f t="shared" si="40"/>
        <v>57553.18</v>
      </c>
      <c r="E439" s="642">
        <f t="shared" si="40"/>
        <v>53232760415</v>
      </c>
      <c r="F439" s="643">
        <v>8</v>
      </c>
      <c r="G439" s="643">
        <v>94132.98</v>
      </c>
      <c r="H439" s="643">
        <v>57553.18</v>
      </c>
      <c r="I439" s="642">
        <v>53232760415</v>
      </c>
      <c r="J439" s="643">
        <v>0</v>
      </c>
      <c r="K439" s="643">
        <v>0</v>
      </c>
      <c r="L439" s="643">
        <v>0</v>
      </c>
      <c r="M439" s="644">
        <v>0</v>
      </c>
      <c r="N439" s="638"/>
      <c r="O439" s="638"/>
      <c r="P439" s="638"/>
      <c r="Q439" s="638"/>
      <c r="R439" s="638"/>
      <c r="S439" s="638"/>
      <c r="T439" s="638"/>
      <c r="U439" s="638"/>
      <c r="V439" s="638"/>
      <c r="W439" s="638"/>
      <c r="X439" s="638"/>
      <c r="Y439" s="638"/>
    </row>
    <row r="440" spans="1:25" s="627" customFormat="1" ht="17.100000000000001" customHeight="1">
      <c r="A440" s="659" t="s">
        <v>684</v>
      </c>
      <c r="B440" s="643">
        <f t="shared" si="40"/>
        <v>95</v>
      </c>
      <c r="C440" s="643">
        <f t="shared" si="40"/>
        <v>183891.63999999998</v>
      </c>
      <c r="D440" s="643">
        <f t="shared" si="40"/>
        <v>115227.598</v>
      </c>
      <c r="E440" s="642">
        <f t="shared" si="40"/>
        <v>35649256365</v>
      </c>
      <c r="F440" s="643">
        <v>84</v>
      </c>
      <c r="G440" s="643">
        <v>161431.84</v>
      </c>
      <c r="H440" s="643">
        <v>111406.598</v>
      </c>
      <c r="I440" s="642">
        <v>33889653296</v>
      </c>
      <c r="J440" s="643">
        <v>11</v>
      </c>
      <c r="K440" s="643">
        <v>22459.8</v>
      </c>
      <c r="L440" s="643">
        <v>3821</v>
      </c>
      <c r="M440" s="644">
        <v>1759603069</v>
      </c>
      <c r="N440" s="638"/>
      <c r="O440" s="638"/>
      <c r="P440" s="638"/>
      <c r="Q440" s="638"/>
      <c r="R440" s="638"/>
      <c r="S440" s="638"/>
      <c r="T440" s="638"/>
      <c r="U440" s="638"/>
      <c r="V440" s="638"/>
      <c r="W440" s="638"/>
      <c r="X440" s="638"/>
      <c r="Y440" s="638"/>
    </row>
    <row r="441" spans="1:25" s="627" customFormat="1" ht="17.100000000000001" customHeight="1">
      <c r="A441" s="659" t="s">
        <v>685</v>
      </c>
      <c r="B441" s="643">
        <f t="shared" si="40"/>
        <v>0</v>
      </c>
      <c r="C441" s="643">
        <f t="shared" si="40"/>
        <v>0</v>
      </c>
      <c r="D441" s="643">
        <f t="shared" si="40"/>
        <v>0</v>
      </c>
      <c r="E441" s="642">
        <f t="shared" si="40"/>
        <v>0</v>
      </c>
      <c r="F441" s="643">
        <v>0</v>
      </c>
      <c r="G441" s="643">
        <v>0</v>
      </c>
      <c r="H441" s="643">
        <v>0</v>
      </c>
      <c r="I441" s="642">
        <v>0</v>
      </c>
      <c r="J441" s="643">
        <v>0</v>
      </c>
      <c r="K441" s="643">
        <v>0</v>
      </c>
      <c r="L441" s="643">
        <v>0</v>
      </c>
      <c r="M441" s="644">
        <v>0</v>
      </c>
      <c r="N441" s="638"/>
      <c r="O441" s="638"/>
      <c r="P441" s="638"/>
      <c r="Q441" s="638"/>
      <c r="R441" s="638"/>
      <c r="S441" s="638"/>
      <c r="T441" s="638"/>
      <c r="U441" s="638"/>
      <c r="V441" s="638"/>
      <c r="W441" s="638"/>
      <c r="X441" s="638"/>
      <c r="Y441" s="638"/>
    </row>
    <row r="442" spans="1:25" s="627" customFormat="1" ht="17.100000000000001" customHeight="1">
      <c r="A442" s="659" t="s">
        <v>686</v>
      </c>
      <c r="B442" s="643">
        <f t="shared" si="40"/>
        <v>8</v>
      </c>
      <c r="C442" s="643">
        <f t="shared" si="40"/>
        <v>1809224.21</v>
      </c>
      <c r="D442" s="643">
        <f t="shared" si="40"/>
        <v>7879.9610000000002</v>
      </c>
      <c r="E442" s="642">
        <f t="shared" si="40"/>
        <v>13160603408</v>
      </c>
      <c r="F442" s="643">
        <v>7</v>
      </c>
      <c r="G442" s="643">
        <v>1809182.71</v>
      </c>
      <c r="H442" s="643">
        <v>7879.9610000000002</v>
      </c>
      <c r="I442" s="642">
        <v>13160603408</v>
      </c>
      <c r="J442" s="643">
        <v>1</v>
      </c>
      <c r="K442" s="643">
        <v>41.5</v>
      </c>
      <c r="L442" s="643">
        <v>0</v>
      </c>
      <c r="M442" s="644">
        <v>0</v>
      </c>
      <c r="N442" s="638"/>
      <c r="O442" s="638"/>
      <c r="P442" s="638"/>
      <c r="Q442" s="638"/>
      <c r="R442" s="638"/>
      <c r="S442" s="638"/>
      <c r="T442" s="638"/>
      <c r="U442" s="638"/>
      <c r="V442" s="638"/>
      <c r="W442" s="638"/>
      <c r="X442" s="638"/>
      <c r="Y442" s="638"/>
    </row>
    <row r="443" spans="1:25" s="627" customFormat="1" ht="17.100000000000001" customHeight="1">
      <c r="A443" s="659" t="s">
        <v>687</v>
      </c>
      <c r="B443" s="643">
        <f t="shared" si="40"/>
        <v>14</v>
      </c>
      <c r="C443" s="643">
        <f t="shared" si="40"/>
        <v>826819.74</v>
      </c>
      <c r="D443" s="643">
        <f t="shared" si="40"/>
        <v>1167080.5090000001</v>
      </c>
      <c r="E443" s="642">
        <f t="shared" si="40"/>
        <v>84108482319</v>
      </c>
      <c r="F443" s="643">
        <v>14</v>
      </c>
      <c r="G443" s="643">
        <v>826819.74</v>
      </c>
      <c r="H443" s="643">
        <v>1167080.5090000001</v>
      </c>
      <c r="I443" s="642">
        <v>84108482319</v>
      </c>
      <c r="J443" s="643">
        <v>0</v>
      </c>
      <c r="K443" s="643">
        <v>0</v>
      </c>
      <c r="L443" s="643">
        <v>0</v>
      </c>
      <c r="M443" s="644">
        <v>0</v>
      </c>
      <c r="N443" s="638"/>
      <c r="O443" s="638"/>
      <c r="P443" s="638"/>
      <c r="Q443" s="638"/>
      <c r="R443" s="638"/>
      <c r="S443" s="638"/>
      <c r="T443" s="638"/>
      <c r="U443" s="638"/>
      <c r="V443" s="638"/>
      <c r="W443" s="638"/>
      <c r="X443" s="638"/>
      <c r="Y443" s="638"/>
    </row>
    <row r="444" spans="1:25" s="627" customFormat="1" ht="17.100000000000001" customHeight="1">
      <c r="A444" s="659" t="s">
        <v>688</v>
      </c>
      <c r="B444" s="643">
        <f t="shared" si="40"/>
        <v>1</v>
      </c>
      <c r="C444" s="643">
        <f t="shared" si="40"/>
        <v>1928.48</v>
      </c>
      <c r="D444" s="643">
        <f t="shared" si="40"/>
        <v>0</v>
      </c>
      <c r="E444" s="642">
        <f t="shared" si="40"/>
        <v>0</v>
      </c>
      <c r="F444" s="643">
        <v>1</v>
      </c>
      <c r="G444" s="643">
        <v>1928.48</v>
      </c>
      <c r="H444" s="643">
        <v>0</v>
      </c>
      <c r="I444" s="642">
        <v>0</v>
      </c>
      <c r="J444" s="643">
        <v>0</v>
      </c>
      <c r="K444" s="643">
        <v>0</v>
      </c>
      <c r="L444" s="643">
        <v>0</v>
      </c>
      <c r="M444" s="644">
        <v>0</v>
      </c>
      <c r="N444" s="638"/>
      <c r="O444" s="638"/>
      <c r="P444" s="638"/>
      <c r="Q444" s="638"/>
      <c r="R444" s="638"/>
      <c r="S444" s="638"/>
      <c r="T444" s="638"/>
      <c r="U444" s="638"/>
      <c r="V444" s="638"/>
      <c r="W444" s="638"/>
      <c r="X444" s="638"/>
      <c r="Y444" s="638"/>
    </row>
    <row r="445" spans="1:25" s="627" customFormat="1" ht="17.100000000000001" customHeight="1">
      <c r="A445" s="659" t="s">
        <v>689</v>
      </c>
      <c r="B445" s="643">
        <f t="shared" si="40"/>
        <v>6</v>
      </c>
      <c r="C445" s="643">
        <f t="shared" si="40"/>
        <v>163738.29999999999</v>
      </c>
      <c r="D445" s="643">
        <f t="shared" si="40"/>
        <v>1229.3130000000001</v>
      </c>
      <c r="E445" s="642">
        <f t="shared" si="40"/>
        <v>83208125</v>
      </c>
      <c r="F445" s="643">
        <v>5</v>
      </c>
      <c r="G445" s="643">
        <v>163527.54999999999</v>
      </c>
      <c r="H445" s="643">
        <v>1229.3130000000001</v>
      </c>
      <c r="I445" s="642">
        <v>83208125</v>
      </c>
      <c r="J445" s="643">
        <v>1</v>
      </c>
      <c r="K445" s="643">
        <v>210.75</v>
      </c>
      <c r="L445" s="643">
        <v>0</v>
      </c>
      <c r="M445" s="644">
        <v>0</v>
      </c>
      <c r="N445" s="638"/>
      <c r="O445" s="638"/>
      <c r="P445" s="638"/>
      <c r="Q445" s="638"/>
      <c r="R445" s="638"/>
      <c r="S445" s="638"/>
      <c r="T445" s="638"/>
      <c r="U445" s="638"/>
      <c r="V445" s="638"/>
      <c r="W445" s="638"/>
      <c r="X445" s="638"/>
      <c r="Y445" s="638"/>
    </row>
    <row r="446" spans="1:25" s="627" customFormat="1" ht="17.100000000000001" customHeight="1">
      <c r="A446" s="659" t="s">
        <v>690</v>
      </c>
      <c r="B446" s="643">
        <f t="shared" si="40"/>
        <v>12</v>
      </c>
      <c r="C446" s="643">
        <f t="shared" si="40"/>
        <v>1606418.2799999998</v>
      </c>
      <c r="D446" s="643">
        <f t="shared" si="40"/>
        <v>1437864.5899999999</v>
      </c>
      <c r="E446" s="642">
        <f t="shared" si="40"/>
        <v>10036846725</v>
      </c>
      <c r="F446" s="643">
        <v>9</v>
      </c>
      <c r="G446" s="643">
        <v>571824.31999999995</v>
      </c>
      <c r="H446" s="643">
        <v>584161.06999999995</v>
      </c>
      <c r="I446" s="642">
        <v>10036846725</v>
      </c>
      <c r="J446" s="643">
        <v>3</v>
      </c>
      <c r="K446" s="643">
        <v>1034593.96</v>
      </c>
      <c r="L446" s="643">
        <v>853703.52</v>
      </c>
      <c r="M446" s="644">
        <v>0</v>
      </c>
      <c r="N446" s="638"/>
      <c r="O446" s="638"/>
      <c r="P446" s="638"/>
      <c r="Q446" s="638"/>
      <c r="R446" s="638"/>
      <c r="S446" s="638"/>
      <c r="T446" s="638"/>
      <c r="U446" s="638"/>
      <c r="V446" s="638"/>
      <c r="W446" s="638"/>
      <c r="X446" s="638"/>
      <c r="Y446" s="638"/>
    </row>
    <row r="447" spans="1:25" s="627" customFormat="1" ht="17.100000000000001" customHeight="1">
      <c r="A447" s="659" t="s">
        <v>691</v>
      </c>
      <c r="B447" s="643">
        <f t="shared" si="40"/>
        <v>0</v>
      </c>
      <c r="C447" s="643">
        <f t="shared" si="40"/>
        <v>0</v>
      </c>
      <c r="D447" s="643">
        <f t="shared" si="40"/>
        <v>0</v>
      </c>
      <c r="E447" s="642">
        <f t="shared" si="40"/>
        <v>0</v>
      </c>
      <c r="F447" s="643">
        <v>0</v>
      </c>
      <c r="G447" s="643">
        <v>0</v>
      </c>
      <c r="H447" s="643">
        <v>0</v>
      </c>
      <c r="I447" s="642">
        <v>0</v>
      </c>
      <c r="J447" s="643">
        <v>0</v>
      </c>
      <c r="K447" s="643">
        <v>0</v>
      </c>
      <c r="L447" s="643">
        <v>0</v>
      </c>
      <c r="M447" s="644">
        <v>0</v>
      </c>
      <c r="N447" s="638"/>
      <c r="O447" s="638"/>
      <c r="P447" s="638"/>
      <c r="Q447" s="638"/>
      <c r="R447" s="638"/>
      <c r="S447" s="638"/>
      <c r="T447" s="638"/>
      <c r="U447" s="638"/>
      <c r="V447" s="638"/>
      <c r="W447" s="638"/>
      <c r="X447" s="638"/>
      <c r="Y447" s="638"/>
    </row>
    <row r="448" spans="1:25" s="627" customFormat="1" ht="17.100000000000001" customHeight="1">
      <c r="A448" s="659" t="s">
        <v>692</v>
      </c>
      <c r="B448" s="643">
        <f t="shared" si="40"/>
        <v>5</v>
      </c>
      <c r="C448" s="643">
        <f t="shared" si="40"/>
        <v>11650.01</v>
      </c>
      <c r="D448" s="643">
        <f t="shared" si="40"/>
        <v>573452.5</v>
      </c>
      <c r="E448" s="642">
        <f t="shared" si="40"/>
        <v>33518298625</v>
      </c>
      <c r="F448" s="643">
        <v>4</v>
      </c>
      <c r="G448" s="643">
        <v>11637.15</v>
      </c>
      <c r="H448" s="643">
        <v>573452.5</v>
      </c>
      <c r="I448" s="642">
        <v>33518298625</v>
      </c>
      <c r="J448" s="643">
        <v>1</v>
      </c>
      <c r="K448" s="643">
        <v>12.86</v>
      </c>
      <c r="L448" s="643">
        <v>0</v>
      </c>
      <c r="M448" s="644">
        <v>0</v>
      </c>
      <c r="N448" s="638"/>
      <c r="O448" s="638"/>
      <c r="P448" s="638"/>
      <c r="Q448" s="638"/>
      <c r="R448" s="638"/>
      <c r="S448" s="638"/>
      <c r="T448" s="638"/>
      <c r="U448" s="638"/>
      <c r="V448" s="638"/>
      <c r="W448" s="638"/>
      <c r="X448" s="638"/>
      <c r="Y448" s="638"/>
    </row>
    <row r="449" spans="1:25" s="627" customFormat="1" ht="17.100000000000001" customHeight="1">
      <c r="A449" s="659" t="s">
        <v>693</v>
      </c>
      <c r="B449" s="643">
        <f t="shared" si="40"/>
        <v>1</v>
      </c>
      <c r="C449" s="643">
        <f t="shared" si="40"/>
        <v>2582.42</v>
      </c>
      <c r="D449" s="643">
        <f t="shared" si="40"/>
        <v>207</v>
      </c>
      <c r="E449" s="642">
        <f t="shared" si="40"/>
        <v>0</v>
      </c>
      <c r="F449" s="643">
        <v>1</v>
      </c>
      <c r="G449" s="643">
        <v>2582.42</v>
      </c>
      <c r="H449" s="643">
        <v>207</v>
      </c>
      <c r="I449" s="642">
        <v>0</v>
      </c>
      <c r="J449" s="643">
        <v>0</v>
      </c>
      <c r="K449" s="643">
        <v>0</v>
      </c>
      <c r="L449" s="643">
        <v>0</v>
      </c>
      <c r="M449" s="644">
        <v>0</v>
      </c>
      <c r="N449" s="638"/>
      <c r="O449" s="638"/>
      <c r="P449" s="638"/>
      <c r="Q449" s="638"/>
      <c r="R449" s="638"/>
      <c r="S449" s="638"/>
      <c r="T449" s="638"/>
      <c r="U449" s="638"/>
      <c r="V449" s="638"/>
      <c r="W449" s="638"/>
      <c r="X449" s="638"/>
      <c r="Y449" s="638"/>
    </row>
    <row r="450" spans="1:25" s="627" customFormat="1" ht="17.100000000000001" customHeight="1">
      <c r="A450" s="659" t="s">
        <v>694</v>
      </c>
      <c r="B450" s="643">
        <f t="shared" si="40"/>
        <v>0</v>
      </c>
      <c r="C450" s="643">
        <f t="shared" si="40"/>
        <v>0</v>
      </c>
      <c r="D450" s="643">
        <f t="shared" si="40"/>
        <v>0</v>
      </c>
      <c r="E450" s="642">
        <f t="shared" si="40"/>
        <v>0</v>
      </c>
      <c r="F450" s="643">
        <v>0</v>
      </c>
      <c r="G450" s="643">
        <v>0</v>
      </c>
      <c r="H450" s="643">
        <v>0</v>
      </c>
      <c r="I450" s="642">
        <v>0</v>
      </c>
      <c r="J450" s="643">
        <v>0</v>
      </c>
      <c r="K450" s="643">
        <v>0</v>
      </c>
      <c r="L450" s="643">
        <v>0</v>
      </c>
      <c r="M450" s="644">
        <v>0</v>
      </c>
      <c r="N450" s="638"/>
      <c r="O450" s="638"/>
      <c r="P450" s="638"/>
      <c r="Q450" s="638"/>
      <c r="R450" s="638"/>
      <c r="S450" s="638"/>
      <c r="T450" s="638"/>
      <c r="U450" s="638"/>
      <c r="V450" s="638"/>
      <c r="W450" s="638"/>
      <c r="X450" s="638"/>
      <c r="Y450" s="638"/>
    </row>
    <row r="451" spans="1:25" s="627" customFormat="1" ht="17.100000000000001" customHeight="1">
      <c r="A451" s="659" t="s">
        <v>695</v>
      </c>
      <c r="B451" s="643">
        <f t="shared" si="40"/>
        <v>0</v>
      </c>
      <c r="C451" s="643">
        <f t="shared" si="40"/>
        <v>0</v>
      </c>
      <c r="D451" s="643">
        <f t="shared" si="40"/>
        <v>0</v>
      </c>
      <c r="E451" s="642">
        <f t="shared" si="40"/>
        <v>0</v>
      </c>
      <c r="F451" s="643">
        <v>0</v>
      </c>
      <c r="G451" s="643">
        <v>0</v>
      </c>
      <c r="H451" s="643">
        <v>0</v>
      </c>
      <c r="I451" s="642">
        <v>0</v>
      </c>
      <c r="J451" s="643">
        <v>0</v>
      </c>
      <c r="K451" s="643">
        <v>0</v>
      </c>
      <c r="L451" s="643">
        <v>0</v>
      </c>
      <c r="M451" s="644">
        <v>0</v>
      </c>
      <c r="N451" s="638"/>
      <c r="O451" s="638"/>
      <c r="P451" s="638"/>
      <c r="Q451" s="638"/>
      <c r="R451" s="638"/>
      <c r="S451" s="638"/>
      <c r="T451" s="638"/>
      <c r="U451" s="638"/>
      <c r="V451" s="638"/>
      <c r="W451" s="638"/>
      <c r="X451" s="638"/>
      <c r="Y451" s="638"/>
    </row>
    <row r="452" spans="1:25" s="627" customFormat="1" ht="17.100000000000001" customHeight="1">
      <c r="A452" s="659" t="s">
        <v>696</v>
      </c>
      <c r="B452" s="643">
        <f t="shared" ref="B452:E463" si="41">SUM(F452,J452)</f>
        <v>46</v>
      </c>
      <c r="C452" s="643">
        <f t="shared" si="41"/>
        <v>906042.7</v>
      </c>
      <c r="D452" s="643">
        <f t="shared" si="41"/>
        <v>438746.19799999997</v>
      </c>
      <c r="E452" s="642">
        <f t="shared" si="41"/>
        <v>31265668561</v>
      </c>
      <c r="F452" s="643">
        <v>42</v>
      </c>
      <c r="G452" s="643">
        <v>903159.24</v>
      </c>
      <c r="H452" s="643">
        <v>438746.19799999997</v>
      </c>
      <c r="I452" s="642">
        <v>31265668561</v>
      </c>
      <c r="J452" s="643">
        <v>4</v>
      </c>
      <c r="K452" s="643">
        <v>2883.46</v>
      </c>
      <c r="L452" s="643">
        <v>0</v>
      </c>
      <c r="M452" s="644">
        <v>0</v>
      </c>
      <c r="N452" s="638"/>
      <c r="O452" s="638"/>
      <c r="P452" s="638"/>
      <c r="Q452" s="638"/>
      <c r="R452" s="638"/>
      <c r="S452" s="638"/>
      <c r="T452" s="638"/>
      <c r="U452" s="638"/>
      <c r="V452" s="638"/>
      <c r="W452" s="638"/>
      <c r="X452" s="638"/>
      <c r="Y452" s="638"/>
    </row>
    <row r="453" spans="1:25" s="627" customFormat="1" ht="17.100000000000001" customHeight="1">
      <c r="A453" s="659" t="s">
        <v>697</v>
      </c>
      <c r="B453" s="643">
        <f t="shared" si="41"/>
        <v>1</v>
      </c>
      <c r="C453" s="643">
        <f t="shared" si="41"/>
        <v>112</v>
      </c>
      <c r="D453" s="643">
        <f t="shared" si="41"/>
        <v>112</v>
      </c>
      <c r="E453" s="642">
        <f t="shared" si="41"/>
        <v>79064000</v>
      </c>
      <c r="F453" s="643">
        <v>1</v>
      </c>
      <c r="G453" s="643">
        <v>112</v>
      </c>
      <c r="H453" s="643">
        <v>112</v>
      </c>
      <c r="I453" s="642">
        <v>79064000</v>
      </c>
      <c r="J453" s="643">
        <v>0</v>
      </c>
      <c r="K453" s="643">
        <v>0</v>
      </c>
      <c r="L453" s="643">
        <v>0</v>
      </c>
      <c r="M453" s="644">
        <v>0</v>
      </c>
      <c r="N453" s="638"/>
      <c r="O453" s="638"/>
      <c r="P453" s="638"/>
      <c r="Q453" s="638"/>
      <c r="R453" s="638"/>
      <c r="S453" s="638"/>
      <c r="T453" s="638"/>
      <c r="U453" s="638"/>
      <c r="V453" s="638"/>
      <c r="W453" s="638"/>
      <c r="X453" s="638"/>
      <c r="Y453" s="638"/>
    </row>
    <row r="454" spans="1:25" s="627" customFormat="1" ht="17.100000000000001" customHeight="1">
      <c r="A454" s="659" t="s">
        <v>698</v>
      </c>
      <c r="B454" s="643">
        <f t="shared" si="41"/>
        <v>0</v>
      </c>
      <c r="C454" s="643">
        <f t="shared" si="41"/>
        <v>0</v>
      </c>
      <c r="D454" s="643">
        <f t="shared" si="41"/>
        <v>0</v>
      </c>
      <c r="E454" s="642">
        <f t="shared" si="41"/>
        <v>0</v>
      </c>
      <c r="F454" s="643">
        <v>0</v>
      </c>
      <c r="G454" s="643">
        <v>0</v>
      </c>
      <c r="H454" s="643">
        <v>0</v>
      </c>
      <c r="I454" s="642">
        <v>0</v>
      </c>
      <c r="J454" s="643">
        <v>0</v>
      </c>
      <c r="K454" s="643">
        <v>0</v>
      </c>
      <c r="L454" s="643">
        <v>0</v>
      </c>
      <c r="M454" s="644">
        <v>0</v>
      </c>
      <c r="N454" s="638"/>
      <c r="O454" s="638"/>
      <c r="P454" s="638"/>
      <c r="Q454" s="638"/>
      <c r="R454" s="638"/>
      <c r="S454" s="638"/>
      <c r="T454" s="638"/>
      <c r="U454" s="638"/>
      <c r="V454" s="638"/>
      <c r="W454" s="638"/>
      <c r="X454" s="638"/>
      <c r="Y454" s="638"/>
    </row>
    <row r="455" spans="1:25" s="627" customFormat="1" ht="17.100000000000001" customHeight="1">
      <c r="A455" s="659" t="s">
        <v>699</v>
      </c>
      <c r="B455" s="643">
        <f t="shared" si="41"/>
        <v>80</v>
      </c>
      <c r="C455" s="643">
        <f t="shared" si="41"/>
        <v>214290.28</v>
      </c>
      <c r="D455" s="643">
        <f t="shared" si="41"/>
        <v>38676.536999999997</v>
      </c>
      <c r="E455" s="642">
        <f t="shared" si="41"/>
        <v>13833265205</v>
      </c>
      <c r="F455" s="643">
        <v>38</v>
      </c>
      <c r="G455" s="643">
        <v>210261.74</v>
      </c>
      <c r="H455" s="643">
        <v>36170.536999999997</v>
      </c>
      <c r="I455" s="642">
        <v>12773141884</v>
      </c>
      <c r="J455" s="643">
        <v>42</v>
      </c>
      <c r="K455" s="643">
        <v>4028.54</v>
      </c>
      <c r="L455" s="643">
        <v>2506</v>
      </c>
      <c r="M455" s="644">
        <v>1060123321</v>
      </c>
      <c r="N455" s="638"/>
      <c r="O455" s="638"/>
      <c r="P455" s="638"/>
      <c r="Q455" s="638"/>
      <c r="R455" s="638"/>
      <c r="S455" s="638"/>
      <c r="T455" s="638"/>
      <c r="U455" s="638"/>
      <c r="V455" s="638"/>
      <c r="W455" s="638"/>
      <c r="X455" s="638"/>
      <c r="Y455" s="638"/>
    </row>
    <row r="456" spans="1:25" s="627" customFormat="1" ht="17.100000000000001" customHeight="1">
      <c r="A456" s="659" t="s">
        <v>700</v>
      </c>
      <c r="B456" s="643">
        <f t="shared" si="41"/>
        <v>1</v>
      </c>
      <c r="C456" s="643">
        <f t="shared" si="41"/>
        <v>303.14999999999998</v>
      </c>
      <c r="D456" s="643">
        <f t="shared" si="41"/>
        <v>0</v>
      </c>
      <c r="E456" s="642">
        <f t="shared" si="41"/>
        <v>0</v>
      </c>
      <c r="F456" s="643">
        <v>1</v>
      </c>
      <c r="G456" s="643">
        <v>303.14999999999998</v>
      </c>
      <c r="H456" s="643">
        <v>0</v>
      </c>
      <c r="I456" s="642">
        <v>0</v>
      </c>
      <c r="J456" s="643">
        <v>0</v>
      </c>
      <c r="K456" s="643">
        <v>0</v>
      </c>
      <c r="L456" s="643">
        <v>0</v>
      </c>
      <c r="M456" s="644">
        <v>0</v>
      </c>
      <c r="N456" s="638"/>
      <c r="O456" s="638"/>
      <c r="P456" s="638"/>
      <c r="Q456" s="638"/>
      <c r="R456" s="638"/>
      <c r="S456" s="638"/>
      <c r="T456" s="638"/>
      <c r="U456" s="638"/>
      <c r="V456" s="638"/>
      <c r="W456" s="638"/>
      <c r="X456" s="638"/>
      <c r="Y456" s="638"/>
    </row>
    <row r="457" spans="1:25" s="627" customFormat="1" ht="17.100000000000001" customHeight="1">
      <c r="A457" s="659" t="s">
        <v>701</v>
      </c>
      <c r="B457" s="643">
        <f t="shared" si="41"/>
        <v>0</v>
      </c>
      <c r="C457" s="643">
        <f t="shared" si="41"/>
        <v>0</v>
      </c>
      <c r="D457" s="643">
        <f t="shared" si="41"/>
        <v>0</v>
      </c>
      <c r="E457" s="642">
        <f t="shared" si="41"/>
        <v>0</v>
      </c>
      <c r="F457" s="643">
        <v>0</v>
      </c>
      <c r="G457" s="643">
        <v>0</v>
      </c>
      <c r="H457" s="643">
        <v>0</v>
      </c>
      <c r="I457" s="642">
        <v>0</v>
      </c>
      <c r="J457" s="643">
        <v>0</v>
      </c>
      <c r="K457" s="643">
        <v>0</v>
      </c>
      <c r="L457" s="643">
        <v>0</v>
      </c>
      <c r="M457" s="644">
        <v>0</v>
      </c>
      <c r="N457" s="638"/>
      <c r="O457" s="638"/>
      <c r="P457" s="638"/>
      <c r="Q457" s="638"/>
      <c r="R457" s="638"/>
      <c r="S457" s="638"/>
      <c r="T457" s="638"/>
      <c r="U457" s="638"/>
      <c r="V457" s="638"/>
      <c r="W457" s="638"/>
      <c r="X457" s="638"/>
      <c r="Y457" s="638"/>
    </row>
    <row r="458" spans="1:25" s="627" customFormat="1" ht="17.100000000000001" customHeight="1">
      <c r="A458" s="659" t="s">
        <v>702</v>
      </c>
      <c r="B458" s="643">
        <f t="shared" si="41"/>
        <v>0</v>
      </c>
      <c r="C458" s="643">
        <f t="shared" si="41"/>
        <v>0</v>
      </c>
      <c r="D458" s="643">
        <f t="shared" si="41"/>
        <v>0</v>
      </c>
      <c r="E458" s="642">
        <f t="shared" si="41"/>
        <v>0</v>
      </c>
      <c r="F458" s="643">
        <v>0</v>
      </c>
      <c r="G458" s="643">
        <v>0</v>
      </c>
      <c r="H458" s="643">
        <v>0</v>
      </c>
      <c r="I458" s="642">
        <v>0</v>
      </c>
      <c r="J458" s="643">
        <v>0</v>
      </c>
      <c r="K458" s="643">
        <v>0</v>
      </c>
      <c r="L458" s="643">
        <v>0</v>
      </c>
      <c r="M458" s="644">
        <v>0</v>
      </c>
      <c r="N458" s="638"/>
      <c r="O458" s="638"/>
      <c r="P458" s="638"/>
      <c r="Q458" s="638"/>
      <c r="R458" s="638"/>
      <c r="S458" s="638"/>
      <c r="T458" s="638"/>
      <c r="U458" s="638"/>
      <c r="V458" s="638"/>
      <c r="W458" s="638"/>
      <c r="X458" s="638"/>
      <c r="Y458" s="638"/>
    </row>
    <row r="459" spans="1:25" s="627" customFormat="1" ht="17.100000000000001" customHeight="1">
      <c r="A459" s="659" t="s">
        <v>703</v>
      </c>
      <c r="B459" s="643">
        <f t="shared" si="41"/>
        <v>4</v>
      </c>
      <c r="C459" s="643">
        <f t="shared" si="41"/>
        <v>6654.04</v>
      </c>
      <c r="D459" s="643">
        <f t="shared" si="41"/>
        <v>3101.5479999999998</v>
      </c>
      <c r="E459" s="642">
        <f t="shared" si="41"/>
        <v>518300000</v>
      </c>
      <c r="F459" s="643">
        <v>4</v>
      </c>
      <c r="G459" s="643">
        <v>6654.04</v>
      </c>
      <c r="H459" s="643">
        <v>3101.5479999999998</v>
      </c>
      <c r="I459" s="642">
        <v>518300000</v>
      </c>
      <c r="J459" s="643">
        <v>0</v>
      </c>
      <c r="K459" s="643">
        <v>0</v>
      </c>
      <c r="L459" s="643">
        <v>0</v>
      </c>
      <c r="M459" s="644">
        <v>0</v>
      </c>
      <c r="N459" s="638"/>
      <c r="O459" s="638"/>
      <c r="P459" s="638"/>
      <c r="Q459" s="638"/>
      <c r="R459" s="638"/>
      <c r="S459" s="638"/>
      <c r="T459" s="638"/>
      <c r="U459" s="638"/>
      <c r="V459" s="638"/>
      <c r="W459" s="638"/>
      <c r="X459" s="638"/>
      <c r="Y459" s="638"/>
    </row>
    <row r="460" spans="1:25" s="627" customFormat="1" ht="17.100000000000001" customHeight="1">
      <c r="A460" s="659" t="s">
        <v>704</v>
      </c>
      <c r="B460" s="643">
        <f t="shared" si="41"/>
        <v>17</v>
      </c>
      <c r="C460" s="643">
        <f t="shared" si="41"/>
        <v>332798.13</v>
      </c>
      <c r="D460" s="643">
        <f t="shared" si="41"/>
        <v>295357.11</v>
      </c>
      <c r="E460" s="642">
        <f t="shared" si="41"/>
        <v>41812999756</v>
      </c>
      <c r="F460" s="643">
        <v>7</v>
      </c>
      <c r="G460" s="643">
        <v>212847.77</v>
      </c>
      <c r="H460" s="643">
        <v>175659.75</v>
      </c>
      <c r="I460" s="642">
        <v>11932389286</v>
      </c>
      <c r="J460" s="643">
        <v>10</v>
      </c>
      <c r="K460" s="643">
        <v>119950.36</v>
      </c>
      <c r="L460" s="643">
        <v>119697.36</v>
      </c>
      <c r="M460" s="644">
        <v>29880610470</v>
      </c>
      <c r="N460" s="638"/>
      <c r="O460" s="638"/>
      <c r="P460" s="638"/>
      <c r="Q460" s="638"/>
      <c r="R460" s="638"/>
      <c r="S460" s="638"/>
      <c r="T460" s="638"/>
      <c r="U460" s="638"/>
      <c r="V460" s="638"/>
      <c r="W460" s="638"/>
      <c r="X460" s="638"/>
      <c r="Y460" s="638"/>
    </row>
    <row r="461" spans="1:25" s="627" customFormat="1" ht="17.100000000000001" customHeight="1">
      <c r="A461" s="659" t="s">
        <v>705</v>
      </c>
      <c r="B461" s="643">
        <f t="shared" si="41"/>
        <v>5</v>
      </c>
      <c r="C461" s="643">
        <f t="shared" si="41"/>
        <v>157009</v>
      </c>
      <c r="D461" s="643">
        <f t="shared" si="41"/>
        <v>157141.51999999999</v>
      </c>
      <c r="E461" s="642">
        <f t="shared" si="41"/>
        <v>6388002212</v>
      </c>
      <c r="F461" s="643">
        <v>1</v>
      </c>
      <c r="G461" s="643">
        <v>0</v>
      </c>
      <c r="H461" s="643">
        <v>66.52</v>
      </c>
      <c r="I461" s="642">
        <v>5724180</v>
      </c>
      <c r="J461" s="643">
        <v>4</v>
      </c>
      <c r="K461" s="643">
        <v>157009</v>
      </c>
      <c r="L461" s="643">
        <v>157075</v>
      </c>
      <c r="M461" s="644">
        <v>6382278032</v>
      </c>
      <c r="N461" s="638"/>
      <c r="O461" s="638"/>
      <c r="P461" s="638"/>
      <c r="Q461" s="638"/>
      <c r="R461" s="638"/>
      <c r="S461" s="638"/>
      <c r="T461" s="638"/>
      <c r="U461" s="638"/>
      <c r="V461" s="638"/>
      <c r="W461" s="638"/>
      <c r="X461" s="638"/>
      <c r="Y461" s="638"/>
    </row>
    <row r="462" spans="1:25" s="627" customFormat="1" ht="17.100000000000001" customHeight="1">
      <c r="A462" s="659" t="s">
        <v>706</v>
      </c>
      <c r="B462" s="643">
        <f t="shared" si="41"/>
        <v>33</v>
      </c>
      <c r="C462" s="643">
        <f t="shared" si="41"/>
        <v>79317.95</v>
      </c>
      <c r="D462" s="643">
        <f t="shared" si="41"/>
        <v>56232.305999999997</v>
      </c>
      <c r="E462" s="642">
        <f t="shared" si="41"/>
        <v>794541554</v>
      </c>
      <c r="F462" s="643">
        <v>30</v>
      </c>
      <c r="G462" s="643">
        <v>77966.039999999994</v>
      </c>
      <c r="H462" s="643">
        <v>56232.305999999997</v>
      </c>
      <c r="I462" s="642">
        <v>794541554</v>
      </c>
      <c r="J462" s="643">
        <v>3</v>
      </c>
      <c r="K462" s="643">
        <v>1351.91</v>
      </c>
      <c r="L462" s="643">
        <v>0</v>
      </c>
      <c r="M462" s="644">
        <v>0</v>
      </c>
      <c r="N462" s="638"/>
      <c r="O462" s="638"/>
      <c r="P462" s="638"/>
      <c r="Q462" s="638"/>
      <c r="R462" s="638"/>
      <c r="S462" s="638"/>
      <c r="T462" s="638"/>
      <c r="U462" s="638"/>
      <c r="V462" s="638"/>
      <c r="W462" s="638"/>
      <c r="X462" s="638"/>
      <c r="Y462" s="638"/>
    </row>
    <row r="463" spans="1:25" s="627" customFormat="1" ht="17.100000000000001" customHeight="1" thickBot="1">
      <c r="A463" s="660" t="s">
        <v>707</v>
      </c>
      <c r="B463" s="649">
        <f t="shared" si="41"/>
        <v>64</v>
      </c>
      <c r="C463" s="649">
        <f t="shared" si="41"/>
        <v>9456.7099999999991</v>
      </c>
      <c r="D463" s="649">
        <f t="shared" si="41"/>
        <v>0</v>
      </c>
      <c r="E463" s="648">
        <f t="shared" si="41"/>
        <v>0</v>
      </c>
      <c r="F463" s="649">
        <v>4</v>
      </c>
      <c r="G463" s="649">
        <v>2529.23</v>
      </c>
      <c r="H463" s="649">
        <v>0</v>
      </c>
      <c r="I463" s="648">
        <v>0</v>
      </c>
      <c r="J463" s="649">
        <v>60</v>
      </c>
      <c r="K463" s="649">
        <v>6927.48</v>
      </c>
      <c r="L463" s="649">
        <v>0</v>
      </c>
      <c r="M463" s="650">
        <v>0</v>
      </c>
    </row>
    <row r="464" spans="1:25" s="627" customFormat="1" ht="18" customHeight="1">
      <c r="A464" s="661"/>
      <c r="B464" s="655"/>
      <c r="C464" s="655"/>
      <c r="D464" s="655"/>
      <c r="E464" s="654"/>
      <c r="F464" s="655"/>
      <c r="G464" s="655"/>
      <c r="H464" s="655"/>
      <c r="I464" s="654"/>
      <c r="J464" s="655"/>
      <c r="K464" s="655"/>
      <c r="L464" s="655"/>
      <c r="M464" s="654"/>
    </row>
    <row r="465" spans="1:25" s="628" customFormat="1" ht="18" customHeight="1" thickBot="1">
      <c r="A465" s="665" t="s">
        <v>720</v>
      </c>
      <c r="B465" s="655"/>
      <c r="C465" s="655"/>
      <c r="D465" s="655"/>
      <c r="E465" s="654"/>
      <c r="F465" s="655"/>
      <c r="G465" s="655"/>
      <c r="H465" s="655"/>
      <c r="I465" s="654"/>
      <c r="J465" s="655"/>
      <c r="K465" s="655"/>
      <c r="L465" s="655"/>
      <c r="M465" s="654"/>
    </row>
    <row r="466" spans="1:25" s="631" customFormat="1" ht="18" customHeight="1">
      <c r="A466" s="830" t="s">
        <v>10</v>
      </c>
      <c r="B466" s="832" t="s">
        <v>668</v>
      </c>
      <c r="C466" s="832"/>
      <c r="D466" s="832"/>
      <c r="E466" s="832"/>
      <c r="F466" s="832" t="s">
        <v>669</v>
      </c>
      <c r="G466" s="832"/>
      <c r="H466" s="832"/>
      <c r="I466" s="832"/>
      <c r="J466" s="832" t="s">
        <v>670</v>
      </c>
      <c r="K466" s="832"/>
      <c r="L466" s="832"/>
      <c r="M466" s="833"/>
    </row>
    <row r="467" spans="1:25" s="627" customFormat="1" ht="50.1" customHeight="1" thickBot="1">
      <c r="A467" s="831"/>
      <c r="B467" s="630" t="s">
        <v>671</v>
      </c>
      <c r="C467" s="630" t="s">
        <v>672</v>
      </c>
      <c r="D467" s="630" t="s">
        <v>673</v>
      </c>
      <c r="E467" s="590" t="s">
        <v>674</v>
      </c>
      <c r="F467" s="630" t="s">
        <v>671</v>
      </c>
      <c r="G467" s="630" t="s">
        <v>672</v>
      </c>
      <c r="H467" s="630" t="s">
        <v>673</v>
      </c>
      <c r="I467" s="590" t="s">
        <v>674</v>
      </c>
      <c r="J467" s="630" t="s">
        <v>675</v>
      </c>
      <c r="K467" s="630" t="s">
        <v>672</v>
      </c>
      <c r="L467" s="630" t="s">
        <v>676</v>
      </c>
      <c r="M467" s="592" t="s">
        <v>677</v>
      </c>
      <c r="N467" s="638"/>
      <c r="O467" s="638"/>
      <c r="P467" s="638"/>
      <c r="Q467" s="638"/>
      <c r="R467" s="638"/>
      <c r="S467" s="638"/>
      <c r="T467" s="638"/>
      <c r="U467" s="638"/>
      <c r="V467" s="638"/>
      <c r="W467" s="638"/>
      <c r="X467" s="638"/>
      <c r="Y467" s="638"/>
    </row>
    <row r="468" spans="1:25" s="627" customFormat="1" ht="17.100000000000001" customHeight="1" thickBot="1">
      <c r="A468" s="657" t="s">
        <v>668</v>
      </c>
      <c r="B468" s="636">
        <f t="shared" ref="B468:M468" si="42">SUM(B469:B496)</f>
        <v>1154</v>
      </c>
      <c r="C468" s="636">
        <f t="shared" si="42"/>
        <v>6052858.7500000019</v>
      </c>
      <c r="D468" s="636">
        <f t="shared" si="42"/>
        <v>5836874.8807000006</v>
      </c>
      <c r="E468" s="635">
        <f t="shared" si="42"/>
        <v>758680351899</v>
      </c>
      <c r="F468" s="636">
        <f t="shared" si="42"/>
        <v>920</v>
      </c>
      <c r="G468" s="636">
        <f t="shared" si="42"/>
        <v>5369760.1399999997</v>
      </c>
      <c r="H468" s="636">
        <f t="shared" si="42"/>
        <v>5426455.4507000018</v>
      </c>
      <c r="I468" s="635">
        <f t="shared" si="42"/>
        <v>493829096567</v>
      </c>
      <c r="J468" s="636">
        <f t="shared" si="42"/>
        <v>234</v>
      </c>
      <c r="K468" s="636">
        <f t="shared" si="42"/>
        <v>683098.61</v>
      </c>
      <c r="L468" s="636">
        <f t="shared" si="42"/>
        <v>410419.43000000005</v>
      </c>
      <c r="M468" s="637">
        <f t="shared" si="42"/>
        <v>264851255332</v>
      </c>
      <c r="N468" s="638"/>
      <c r="O468" s="638"/>
      <c r="P468" s="638"/>
      <c r="Q468" s="638"/>
      <c r="R468" s="638"/>
      <c r="S468" s="638"/>
      <c r="T468" s="638"/>
      <c r="U468" s="638"/>
      <c r="V468" s="638"/>
      <c r="W468" s="638"/>
      <c r="X468" s="638"/>
      <c r="Y468" s="638"/>
    </row>
    <row r="469" spans="1:25" s="627" customFormat="1" ht="17.100000000000001" customHeight="1" thickTop="1">
      <c r="A469" s="658" t="s">
        <v>680</v>
      </c>
      <c r="B469" s="643">
        <f t="shared" ref="B469:E484" si="43">SUM(F469,J469)</f>
        <v>5</v>
      </c>
      <c r="C469" s="643">
        <f t="shared" si="43"/>
        <v>17877.86</v>
      </c>
      <c r="D469" s="643">
        <f t="shared" si="43"/>
        <v>5646.99</v>
      </c>
      <c r="E469" s="642">
        <f t="shared" si="43"/>
        <v>2077561387</v>
      </c>
      <c r="F469" s="643">
        <v>4</v>
      </c>
      <c r="G469" s="643">
        <v>17698.64</v>
      </c>
      <c r="H469" s="643">
        <v>5646.99</v>
      </c>
      <c r="I469" s="642">
        <v>2077561387</v>
      </c>
      <c r="J469" s="643">
        <v>1</v>
      </c>
      <c r="K469" s="643">
        <v>179.22</v>
      </c>
      <c r="L469" s="643">
        <v>0</v>
      </c>
      <c r="M469" s="644">
        <v>0</v>
      </c>
      <c r="N469" s="638"/>
      <c r="O469" s="638"/>
      <c r="P469" s="638"/>
      <c r="Q469" s="638"/>
      <c r="R469" s="638"/>
      <c r="S469" s="638"/>
      <c r="T469" s="638"/>
      <c r="U469" s="638"/>
      <c r="V469" s="638"/>
      <c r="W469" s="638"/>
      <c r="X469" s="638"/>
      <c r="Y469" s="638"/>
    </row>
    <row r="470" spans="1:25" s="627" customFormat="1" ht="17.100000000000001" customHeight="1">
      <c r="A470" s="659" t="s">
        <v>681</v>
      </c>
      <c r="B470" s="643">
        <f t="shared" si="43"/>
        <v>0</v>
      </c>
      <c r="C470" s="643">
        <f t="shared" si="43"/>
        <v>0</v>
      </c>
      <c r="D470" s="643">
        <f t="shared" si="43"/>
        <v>0</v>
      </c>
      <c r="E470" s="642">
        <f t="shared" si="43"/>
        <v>0</v>
      </c>
      <c r="F470" s="643">
        <v>0</v>
      </c>
      <c r="G470" s="643">
        <v>0</v>
      </c>
      <c r="H470" s="643">
        <v>0</v>
      </c>
      <c r="I470" s="642">
        <v>0</v>
      </c>
      <c r="J470" s="643">
        <v>0</v>
      </c>
      <c r="K470" s="643">
        <v>0</v>
      </c>
      <c r="L470" s="643">
        <v>0</v>
      </c>
      <c r="M470" s="644">
        <v>0</v>
      </c>
      <c r="N470" s="638"/>
      <c r="O470" s="638"/>
      <c r="P470" s="638"/>
      <c r="Q470" s="638"/>
      <c r="R470" s="638"/>
      <c r="S470" s="638"/>
      <c r="T470" s="638"/>
      <c r="U470" s="638"/>
      <c r="V470" s="638"/>
      <c r="W470" s="638"/>
      <c r="X470" s="638"/>
      <c r="Y470" s="638"/>
    </row>
    <row r="471" spans="1:25" s="627" customFormat="1" ht="17.100000000000001" customHeight="1">
      <c r="A471" s="659" t="s">
        <v>682</v>
      </c>
      <c r="B471" s="643">
        <f t="shared" si="43"/>
        <v>6</v>
      </c>
      <c r="C471" s="643">
        <f t="shared" si="43"/>
        <v>786.41000000000008</v>
      </c>
      <c r="D471" s="643">
        <f t="shared" si="43"/>
        <v>440.52</v>
      </c>
      <c r="E471" s="642">
        <f t="shared" si="43"/>
        <v>268987200</v>
      </c>
      <c r="F471" s="643">
        <v>5</v>
      </c>
      <c r="G471" s="643">
        <v>753.47</v>
      </c>
      <c r="H471" s="643">
        <v>440.52</v>
      </c>
      <c r="I471" s="642">
        <v>268987200</v>
      </c>
      <c r="J471" s="643">
        <v>1</v>
      </c>
      <c r="K471" s="643">
        <v>32.94</v>
      </c>
      <c r="L471" s="643">
        <v>0</v>
      </c>
      <c r="M471" s="644">
        <v>0</v>
      </c>
      <c r="N471" s="638"/>
      <c r="O471" s="638"/>
      <c r="P471" s="638"/>
      <c r="Q471" s="638"/>
      <c r="R471" s="638"/>
      <c r="S471" s="638"/>
      <c r="T471" s="638"/>
      <c r="U471" s="638"/>
      <c r="V471" s="638"/>
      <c r="W471" s="638"/>
      <c r="X471" s="638"/>
      <c r="Y471" s="638"/>
    </row>
    <row r="472" spans="1:25" s="627" customFormat="1" ht="17.100000000000001" customHeight="1">
      <c r="A472" s="659" t="s">
        <v>683</v>
      </c>
      <c r="B472" s="643">
        <f t="shared" si="43"/>
        <v>1</v>
      </c>
      <c r="C472" s="643">
        <f t="shared" si="43"/>
        <v>870.73</v>
      </c>
      <c r="D472" s="643">
        <f t="shared" si="43"/>
        <v>0</v>
      </c>
      <c r="E472" s="642">
        <f t="shared" si="43"/>
        <v>0</v>
      </c>
      <c r="F472" s="643">
        <v>1</v>
      </c>
      <c r="G472" s="643">
        <v>870.73</v>
      </c>
      <c r="H472" s="643">
        <v>0</v>
      </c>
      <c r="I472" s="642">
        <v>0</v>
      </c>
      <c r="J472" s="643">
        <v>0</v>
      </c>
      <c r="K472" s="643">
        <v>0</v>
      </c>
      <c r="L472" s="643">
        <v>0</v>
      </c>
      <c r="M472" s="644">
        <v>0</v>
      </c>
      <c r="N472" s="638"/>
      <c r="O472" s="638"/>
      <c r="P472" s="638"/>
      <c r="Q472" s="638"/>
      <c r="R472" s="638"/>
      <c r="S472" s="638"/>
      <c r="T472" s="638"/>
      <c r="U472" s="638"/>
      <c r="V472" s="638"/>
      <c r="W472" s="638"/>
      <c r="X472" s="638"/>
      <c r="Y472" s="638"/>
    </row>
    <row r="473" spans="1:25" s="627" customFormat="1" ht="17.100000000000001" customHeight="1">
      <c r="A473" s="659" t="s">
        <v>684</v>
      </c>
      <c r="B473" s="643">
        <f t="shared" si="43"/>
        <v>447</v>
      </c>
      <c r="C473" s="643">
        <f t="shared" si="43"/>
        <v>1597992.6099999999</v>
      </c>
      <c r="D473" s="643">
        <f t="shared" si="43"/>
        <v>1392793.2510000002</v>
      </c>
      <c r="E473" s="642">
        <f t="shared" si="43"/>
        <v>246149797366</v>
      </c>
      <c r="F473" s="643">
        <v>421</v>
      </c>
      <c r="G473" s="643">
        <v>1545585.73</v>
      </c>
      <c r="H473" s="643">
        <v>1368642.1910000001</v>
      </c>
      <c r="I473" s="642">
        <v>233338620926</v>
      </c>
      <c r="J473" s="643">
        <v>26</v>
      </c>
      <c r="K473" s="643">
        <v>52406.879999999997</v>
      </c>
      <c r="L473" s="643">
        <v>24151.06</v>
      </c>
      <c r="M473" s="644">
        <v>12811176440</v>
      </c>
      <c r="N473" s="638"/>
      <c r="O473" s="638"/>
      <c r="P473" s="638"/>
      <c r="Q473" s="638"/>
      <c r="R473" s="638"/>
      <c r="S473" s="638"/>
      <c r="T473" s="638"/>
      <c r="U473" s="638"/>
      <c r="V473" s="638"/>
      <c r="W473" s="638"/>
      <c r="X473" s="638"/>
      <c r="Y473" s="638"/>
    </row>
    <row r="474" spans="1:25" s="627" customFormat="1" ht="17.100000000000001" customHeight="1">
      <c r="A474" s="659" t="s">
        <v>685</v>
      </c>
      <c r="B474" s="643">
        <f t="shared" si="43"/>
        <v>0</v>
      </c>
      <c r="C474" s="643">
        <f t="shared" si="43"/>
        <v>0</v>
      </c>
      <c r="D474" s="643">
        <f t="shared" si="43"/>
        <v>0</v>
      </c>
      <c r="E474" s="642">
        <f t="shared" si="43"/>
        <v>0</v>
      </c>
      <c r="F474" s="643">
        <v>0</v>
      </c>
      <c r="G474" s="643">
        <v>0</v>
      </c>
      <c r="H474" s="643">
        <v>0</v>
      </c>
      <c r="I474" s="642">
        <v>0</v>
      </c>
      <c r="J474" s="643">
        <v>0</v>
      </c>
      <c r="K474" s="643">
        <v>0</v>
      </c>
      <c r="L474" s="643">
        <v>0</v>
      </c>
      <c r="M474" s="644">
        <v>0</v>
      </c>
      <c r="N474" s="638"/>
      <c r="O474" s="638"/>
      <c r="P474" s="638"/>
      <c r="Q474" s="638"/>
      <c r="R474" s="638"/>
      <c r="S474" s="638"/>
      <c r="T474" s="638"/>
      <c r="U474" s="638"/>
      <c r="V474" s="638"/>
      <c r="W474" s="638"/>
      <c r="X474" s="638"/>
      <c r="Y474" s="638"/>
    </row>
    <row r="475" spans="1:25" s="627" customFormat="1" ht="17.100000000000001" customHeight="1">
      <c r="A475" s="659" t="s">
        <v>686</v>
      </c>
      <c r="B475" s="643">
        <f t="shared" si="43"/>
        <v>46</v>
      </c>
      <c r="C475" s="643">
        <f t="shared" si="43"/>
        <v>792460.51</v>
      </c>
      <c r="D475" s="643">
        <f t="shared" si="43"/>
        <v>2443514.9780000001</v>
      </c>
      <c r="E475" s="642">
        <f t="shared" si="43"/>
        <v>44132254998</v>
      </c>
      <c r="F475" s="643">
        <v>45</v>
      </c>
      <c r="G475" s="643">
        <v>778992.72</v>
      </c>
      <c r="H475" s="643">
        <v>2443514.9780000001</v>
      </c>
      <c r="I475" s="642">
        <v>44132254998</v>
      </c>
      <c r="J475" s="643">
        <v>1</v>
      </c>
      <c r="K475" s="643">
        <v>13467.79</v>
      </c>
      <c r="L475" s="643">
        <v>0</v>
      </c>
      <c r="M475" s="644">
        <v>0</v>
      </c>
      <c r="N475" s="638"/>
      <c r="O475" s="638"/>
      <c r="P475" s="638"/>
      <c r="Q475" s="638"/>
      <c r="R475" s="638"/>
      <c r="S475" s="638"/>
      <c r="T475" s="638"/>
      <c r="U475" s="638"/>
      <c r="V475" s="638"/>
      <c r="W475" s="638"/>
      <c r="X475" s="638"/>
      <c r="Y475" s="638"/>
    </row>
    <row r="476" spans="1:25" s="627" customFormat="1" ht="17.100000000000001" customHeight="1">
      <c r="A476" s="659" t="s">
        <v>687</v>
      </c>
      <c r="B476" s="643">
        <f t="shared" si="43"/>
        <v>47</v>
      </c>
      <c r="C476" s="643">
        <f t="shared" si="43"/>
        <v>476442.47000000003</v>
      </c>
      <c r="D476" s="643">
        <f t="shared" si="43"/>
        <v>265101.05200000003</v>
      </c>
      <c r="E476" s="642">
        <f t="shared" si="43"/>
        <v>68179284115</v>
      </c>
      <c r="F476" s="643">
        <v>46</v>
      </c>
      <c r="G476" s="643">
        <v>476261.32</v>
      </c>
      <c r="H476" s="643">
        <v>265059.05200000003</v>
      </c>
      <c r="I476" s="642">
        <v>68112084115</v>
      </c>
      <c r="J476" s="643">
        <v>1</v>
      </c>
      <c r="K476" s="643">
        <v>181.15</v>
      </c>
      <c r="L476" s="643">
        <v>42</v>
      </c>
      <c r="M476" s="644">
        <v>67200000</v>
      </c>
      <c r="N476" s="638"/>
      <c r="O476" s="638"/>
      <c r="P476" s="638"/>
      <c r="Q476" s="638"/>
      <c r="R476" s="638"/>
      <c r="S476" s="638"/>
      <c r="T476" s="638"/>
      <c r="U476" s="638"/>
      <c r="V476" s="638"/>
      <c r="W476" s="638"/>
      <c r="X476" s="638"/>
      <c r="Y476" s="638"/>
    </row>
    <row r="477" spans="1:25" s="627" customFormat="1" ht="17.100000000000001" customHeight="1">
      <c r="A477" s="659" t="s">
        <v>688</v>
      </c>
      <c r="B477" s="643">
        <f t="shared" si="43"/>
        <v>11</v>
      </c>
      <c r="C477" s="643">
        <f t="shared" si="43"/>
        <v>206139.58</v>
      </c>
      <c r="D477" s="643">
        <f t="shared" si="43"/>
        <v>10484.61</v>
      </c>
      <c r="E477" s="642">
        <f t="shared" si="43"/>
        <v>0</v>
      </c>
      <c r="F477" s="643">
        <v>11</v>
      </c>
      <c r="G477" s="643">
        <v>206139.58</v>
      </c>
      <c r="H477" s="643">
        <v>10484.61</v>
      </c>
      <c r="I477" s="642">
        <v>0</v>
      </c>
      <c r="J477" s="643">
        <v>0</v>
      </c>
      <c r="K477" s="643">
        <v>0</v>
      </c>
      <c r="L477" s="643">
        <v>0</v>
      </c>
      <c r="M477" s="644">
        <v>0</v>
      </c>
      <c r="N477" s="638"/>
      <c r="O477" s="638"/>
      <c r="P477" s="638"/>
      <c r="Q477" s="638"/>
      <c r="R477" s="638"/>
      <c r="S477" s="638"/>
      <c r="T477" s="638"/>
      <c r="U477" s="638"/>
      <c r="V477" s="638"/>
      <c r="W477" s="638"/>
      <c r="X477" s="638"/>
      <c r="Y477" s="638"/>
    </row>
    <row r="478" spans="1:25" s="627" customFormat="1" ht="17.100000000000001" customHeight="1">
      <c r="A478" s="659" t="s">
        <v>689</v>
      </c>
      <c r="B478" s="643">
        <f t="shared" si="43"/>
        <v>36</v>
      </c>
      <c r="C478" s="643">
        <f t="shared" si="43"/>
        <v>240377.39</v>
      </c>
      <c r="D478" s="643">
        <f t="shared" si="43"/>
        <v>224648.23599999998</v>
      </c>
      <c r="E478" s="642">
        <f t="shared" si="43"/>
        <v>12002173536</v>
      </c>
      <c r="F478" s="643">
        <v>34</v>
      </c>
      <c r="G478" s="643">
        <v>233648.72</v>
      </c>
      <c r="H478" s="643">
        <v>218447.15599999999</v>
      </c>
      <c r="I478" s="642">
        <v>10979470586</v>
      </c>
      <c r="J478" s="643">
        <v>2</v>
      </c>
      <c r="K478" s="643">
        <v>6728.67</v>
      </c>
      <c r="L478" s="643">
        <v>6201.08</v>
      </c>
      <c r="M478" s="644">
        <v>1022702950</v>
      </c>
      <c r="N478" s="638"/>
      <c r="O478" s="638"/>
      <c r="P478" s="638"/>
      <c r="Q478" s="638"/>
      <c r="R478" s="638"/>
      <c r="S478" s="638"/>
      <c r="T478" s="638"/>
      <c r="U478" s="638"/>
      <c r="V478" s="638"/>
      <c r="W478" s="638"/>
      <c r="X478" s="638"/>
      <c r="Y478" s="638"/>
    </row>
    <row r="479" spans="1:25" s="627" customFormat="1" ht="17.100000000000001" customHeight="1">
      <c r="A479" s="659" t="s">
        <v>690</v>
      </c>
      <c r="B479" s="643">
        <f t="shared" si="43"/>
        <v>9</v>
      </c>
      <c r="C479" s="643">
        <f t="shared" si="43"/>
        <v>154314.14000000001</v>
      </c>
      <c r="D479" s="643">
        <f t="shared" si="43"/>
        <v>30318.51</v>
      </c>
      <c r="E479" s="642">
        <f t="shared" si="43"/>
        <v>2269607000</v>
      </c>
      <c r="F479" s="643">
        <v>9</v>
      </c>
      <c r="G479" s="643">
        <v>154314.14000000001</v>
      </c>
      <c r="H479" s="643">
        <v>30318.51</v>
      </c>
      <c r="I479" s="642">
        <v>2269607000</v>
      </c>
      <c r="J479" s="643">
        <v>0</v>
      </c>
      <c r="K479" s="643">
        <v>0</v>
      </c>
      <c r="L479" s="643">
        <v>0</v>
      </c>
      <c r="M479" s="644">
        <v>0</v>
      </c>
      <c r="N479" s="638"/>
      <c r="O479" s="638"/>
      <c r="P479" s="638"/>
      <c r="Q479" s="638"/>
      <c r="R479" s="638"/>
      <c r="S479" s="638"/>
      <c r="T479" s="638"/>
      <c r="U479" s="638"/>
      <c r="V479" s="638"/>
      <c r="W479" s="638"/>
      <c r="X479" s="638"/>
      <c r="Y479" s="638"/>
    </row>
    <row r="480" spans="1:25" s="627" customFormat="1" ht="17.100000000000001" customHeight="1">
      <c r="A480" s="659" t="s">
        <v>691</v>
      </c>
      <c r="B480" s="643">
        <f t="shared" si="43"/>
        <v>0</v>
      </c>
      <c r="C480" s="643">
        <f t="shared" si="43"/>
        <v>0</v>
      </c>
      <c r="D480" s="643">
        <f t="shared" si="43"/>
        <v>0</v>
      </c>
      <c r="E480" s="642">
        <f t="shared" si="43"/>
        <v>0</v>
      </c>
      <c r="F480" s="643">
        <v>0</v>
      </c>
      <c r="G480" s="643">
        <v>0</v>
      </c>
      <c r="H480" s="643">
        <v>0</v>
      </c>
      <c r="I480" s="642">
        <v>0</v>
      </c>
      <c r="J480" s="643">
        <v>0</v>
      </c>
      <c r="K480" s="643">
        <v>0</v>
      </c>
      <c r="L480" s="643">
        <v>0</v>
      </c>
      <c r="M480" s="644">
        <v>0</v>
      </c>
      <c r="N480" s="638"/>
      <c r="O480" s="638"/>
      <c r="P480" s="638"/>
      <c r="Q480" s="638"/>
      <c r="R480" s="638"/>
      <c r="S480" s="638"/>
      <c r="T480" s="638"/>
      <c r="U480" s="638"/>
      <c r="V480" s="638"/>
      <c r="W480" s="638"/>
      <c r="X480" s="638"/>
      <c r="Y480" s="638"/>
    </row>
    <row r="481" spans="1:25" s="627" customFormat="1" ht="17.100000000000001" customHeight="1">
      <c r="A481" s="659" t="s">
        <v>692</v>
      </c>
      <c r="B481" s="643">
        <f t="shared" si="43"/>
        <v>7</v>
      </c>
      <c r="C481" s="643">
        <f t="shared" si="43"/>
        <v>3737.91</v>
      </c>
      <c r="D481" s="643">
        <f t="shared" si="43"/>
        <v>765.18100000000004</v>
      </c>
      <c r="E481" s="642">
        <f t="shared" si="43"/>
        <v>7725824412</v>
      </c>
      <c r="F481" s="643">
        <v>7</v>
      </c>
      <c r="G481" s="643">
        <v>3737.91</v>
      </c>
      <c r="H481" s="643">
        <v>765.18100000000004</v>
      </c>
      <c r="I481" s="642">
        <v>7725824412</v>
      </c>
      <c r="J481" s="643">
        <v>0</v>
      </c>
      <c r="K481" s="643">
        <v>0</v>
      </c>
      <c r="L481" s="643">
        <v>0</v>
      </c>
      <c r="M481" s="644">
        <v>0</v>
      </c>
      <c r="N481" s="638"/>
      <c r="O481" s="638"/>
      <c r="P481" s="638"/>
      <c r="Q481" s="638"/>
      <c r="R481" s="638"/>
      <c r="S481" s="638"/>
      <c r="T481" s="638"/>
      <c r="U481" s="638"/>
      <c r="V481" s="638"/>
      <c r="W481" s="638"/>
      <c r="X481" s="638"/>
      <c r="Y481" s="638"/>
    </row>
    <row r="482" spans="1:25" s="627" customFormat="1" ht="17.100000000000001" customHeight="1">
      <c r="A482" s="659" t="s">
        <v>693</v>
      </c>
      <c r="B482" s="643">
        <f t="shared" si="43"/>
        <v>7</v>
      </c>
      <c r="C482" s="643">
        <f t="shared" si="43"/>
        <v>10143.34</v>
      </c>
      <c r="D482" s="643">
        <f t="shared" si="43"/>
        <v>1385.42</v>
      </c>
      <c r="E482" s="642">
        <f t="shared" si="43"/>
        <v>1024920974</v>
      </c>
      <c r="F482" s="643">
        <v>7</v>
      </c>
      <c r="G482" s="643">
        <v>10143.34</v>
      </c>
      <c r="H482" s="643">
        <v>1385.42</v>
      </c>
      <c r="I482" s="642">
        <v>1024920974</v>
      </c>
      <c r="J482" s="643">
        <v>0</v>
      </c>
      <c r="K482" s="643">
        <v>0</v>
      </c>
      <c r="L482" s="643">
        <v>0</v>
      </c>
      <c r="M482" s="644">
        <v>0</v>
      </c>
      <c r="N482" s="638"/>
      <c r="O482" s="638"/>
      <c r="P482" s="638"/>
      <c r="Q482" s="638"/>
      <c r="R482" s="638"/>
      <c r="S482" s="638"/>
      <c r="T482" s="638"/>
      <c r="U482" s="638"/>
      <c r="V482" s="638"/>
      <c r="W482" s="638"/>
      <c r="X482" s="638"/>
      <c r="Y482" s="638"/>
    </row>
    <row r="483" spans="1:25" s="627" customFormat="1" ht="17.100000000000001" customHeight="1">
      <c r="A483" s="659" t="s">
        <v>694</v>
      </c>
      <c r="B483" s="643">
        <f t="shared" si="43"/>
        <v>0</v>
      </c>
      <c r="C483" s="643">
        <f t="shared" si="43"/>
        <v>0</v>
      </c>
      <c r="D483" s="643">
        <f t="shared" si="43"/>
        <v>0</v>
      </c>
      <c r="E483" s="642">
        <f t="shared" si="43"/>
        <v>0</v>
      </c>
      <c r="F483" s="643">
        <v>0</v>
      </c>
      <c r="G483" s="643">
        <v>0</v>
      </c>
      <c r="H483" s="643">
        <v>0</v>
      </c>
      <c r="I483" s="642">
        <v>0</v>
      </c>
      <c r="J483" s="643">
        <v>0</v>
      </c>
      <c r="K483" s="643">
        <v>0</v>
      </c>
      <c r="L483" s="643">
        <v>0</v>
      </c>
      <c r="M483" s="644">
        <v>0</v>
      </c>
      <c r="N483" s="638"/>
      <c r="O483" s="638"/>
      <c r="P483" s="638"/>
      <c r="Q483" s="638"/>
      <c r="R483" s="638"/>
      <c r="S483" s="638"/>
      <c r="T483" s="638"/>
      <c r="U483" s="638"/>
      <c r="V483" s="638"/>
      <c r="W483" s="638"/>
      <c r="X483" s="638"/>
      <c r="Y483" s="638"/>
    </row>
    <row r="484" spans="1:25" s="627" customFormat="1" ht="17.100000000000001" customHeight="1">
      <c r="A484" s="659" t="s">
        <v>695</v>
      </c>
      <c r="B484" s="643">
        <f t="shared" si="43"/>
        <v>0</v>
      </c>
      <c r="C484" s="643">
        <f t="shared" si="43"/>
        <v>0</v>
      </c>
      <c r="D484" s="643">
        <f t="shared" si="43"/>
        <v>0</v>
      </c>
      <c r="E484" s="642">
        <f t="shared" si="43"/>
        <v>0</v>
      </c>
      <c r="F484" s="643">
        <v>0</v>
      </c>
      <c r="G484" s="643">
        <v>0</v>
      </c>
      <c r="H484" s="643">
        <v>0</v>
      </c>
      <c r="I484" s="642">
        <v>0</v>
      </c>
      <c r="J484" s="643">
        <v>0</v>
      </c>
      <c r="K484" s="643">
        <v>0</v>
      </c>
      <c r="L484" s="643">
        <v>0</v>
      </c>
      <c r="M484" s="644">
        <v>0</v>
      </c>
      <c r="N484" s="638"/>
      <c r="O484" s="638"/>
      <c r="P484" s="638"/>
      <c r="Q484" s="638"/>
      <c r="R484" s="638"/>
      <c r="S484" s="638"/>
      <c r="T484" s="638"/>
      <c r="U484" s="638"/>
      <c r="V484" s="638"/>
      <c r="W484" s="638"/>
      <c r="X484" s="638"/>
      <c r="Y484" s="638"/>
    </row>
    <row r="485" spans="1:25" s="627" customFormat="1" ht="17.100000000000001" customHeight="1">
      <c r="A485" s="659" t="s">
        <v>696</v>
      </c>
      <c r="B485" s="643">
        <f t="shared" ref="B485:E496" si="44">SUM(F485,J485)</f>
        <v>103</v>
      </c>
      <c r="C485" s="643">
        <f t="shared" si="44"/>
        <v>963359.01</v>
      </c>
      <c r="D485" s="643">
        <f t="shared" si="44"/>
        <v>605687.11</v>
      </c>
      <c r="E485" s="642">
        <f t="shared" si="44"/>
        <v>23405138974</v>
      </c>
      <c r="F485" s="643">
        <v>94</v>
      </c>
      <c r="G485" s="643">
        <v>946697.78</v>
      </c>
      <c r="H485" s="643">
        <v>605687.11</v>
      </c>
      <c r="I485" s="642">
        <v>23405138974</v>
      </c>
      <c r="J485" s="643">
        <v>9</v>
      </c>
      <c r="K485" s="643">
        <v>16661.23</v>
      </c>
      <c r="L485" s="643">
        <v>0</v>
      </c>
      <c r="M485" s="644">
        <v>0</v>
      </c>
      <c r="N485" s="638"/>
      <c r="O485" s="638"/>
      <c r="P485" s="638"/>
      <c r="Q485" s="638"/>
      <c r="R485" s="638"/>
      <c r="S485" s="638"/>
      <c r="T485" s="638"/>
      <c r="U485" s="638"/>
      <c r="V485" s="638"/>
      <c r="W485" s="638"/>
      <c r="X485" s="638"/>
      <c r="Y485" s="638"/>
    </row>
    <row r="486" spans="1:25" s="627" customFormat="1" ht="17.100000000000001" customHeight="1">
      <c r="A486" s="659" t="s">
        <v>697</v>
      </c>
      <c r="B486" s="643">
        <f t="shared" si="44"/>
        <v>29</v>
      </c>
      <c r="C486" s="643">
        <f t="shared" si="44"/>
        <v>18963.32</v>
      </c>
      <c r="D486" s="643">
        <f t="shared" si="44"/>
        <v>25387.602999999999</v>
      </c>
      <c r="E486" s="642">
        <f t="shared" si="44"/>
        <v>25599770925</v>
      </c>
      <c r="F486" s="643">
        <v>26</v>
      </c>
      <c r="G486" s="643">
        <v>18900.82</v>
      </c>
      <c r="H486" s="643">
        <v>25326.102999999999</v>
      </c>
      <c r="I486" s="642">
        <v>25481404575</v>
      </c>
      <c r="J486" s="643">
        <v>3</v>
      </c>
      <c r="K486" s="643">
        <v>62.5</v>
      </c>
      <c r="L486" s="643">
        <v>61.5</v>
      </c>
      <c r="M486" s="644">
        <v>118366350</v>
      </c>
      <c r="N486" s="638"/>
      <c r="O486" s="638"/>
      <c r="P486" s="638"/>
      <c r="Q486" s="638"/>
      <c r="R486" s="638"/>
      <c r="S486" s="638"/>
      <c r="T486" s="638"/>
      <c r="U486" s="638"/>
      <c r="V486" s="638"/>
      <c r="W486" s="638"/>
      <c r="X486" s="638"/>
      <c r="Y486" s="638"/>
    </row>
    <row r="487" spans="1:25" s="627" customFormat="1" ht="17.100000000000001" customHeight="1">
      <c r="A487" s="659" t="s">
        <v>698</v>
      </c>
      <c r="B487" s="643">
        <f t="shared" si="44"/>
        <v>0</v>
      </c>
      <c r="C487" s="643">
        <f t="shared" si="44"/>
        <v>0</v>
      </c>
      <c r="D487" s="643">
        <f t="shared" si="44"/>
        <v>0</v>
      </c>
      <c r="E487" s="642">
        <f t="shared" si="44"/>
        <v>0</v>
      </c>
      <c r="F487" s="643">
        <v>0</v>
      </c>
      <c r="G487" s="643">
        <v>0</v>
      </c>
      <c r="H487" s="643">
        <v>0</v>
      </c>
      <c r="I487" s="642">
        <v>0</v>
      </c>
      <c r="J487" s="643">
        <v>0</v>
      </c>
      <c r="K487" s="643">
        <v>0</v>
      </c>
      <c r="L487" s="643">
        <v>0</v>
      </c>
      <c r="M487" s="644">
        <v>0</v>
      </c>
      <c r="N487" s="638"/>
      <c r="O487" s="638"/>
      <c r="P487" s="638"/>
      <c r="Q487" s="638"/>
      <c r="R487" s="638"/>
      <c r="S487" s="638"/>
      <c r="T487" s="638"/>
      <c r="U487" s="638"/>
      <c r="V487" s="638"/>
      <c r="W487" s="638"/>
      <c r="X487" s="638"/>
      <c r="Y487" s="638"/>
    </row>
    <row r="488" spans="1:25" s="627" customFormat="1" ht="17.100000000000001" customHeight="1">
      <c r="A488" s="659" t="s">
        <v>699</v>
      </c>
      <c r="B488" s="643">
        <f t="shared" si="44"/>
        <v>147</v>
      </c>
      <c r="C488" s="643">
        <f t="shared" si="44"/>
        <v>278418.48</v>
      </c>
      <c r="D488" s="643">
        <f t="shared" si="44"/>
        <v>67040.11</v>
      </c>
      <c r="E488" s="642">
        <f t="shared" si="44"/>
        <v>38822722704</v>
      </c>
      <c r="F488" s="643">
        <v>69</v>
      </c>
      <c r="G488" s="643">
        <v>134116.22</v>
      </c>
      <c r="H488" s="643">
        <v>43367.11</v>
      </c>
      <c r="I488" s="642">
        <v>19022722704</v>
      </c>
      <c r="J488" s="643">
        <v>78</v>
      </c>
      <c r="K488" s="643">
        <v>144302.26</v>
      </c>
      <c r="L488" s="643">
        <v>23673</v>
      </c>
      <c r="M488" s="644">
        <v>19800000000</v>
      </c>
      <c r="N488" s="638"/>
      <c r="O488" s="638"/>
      <c r="P488" s="638"/>
      <c r="Q488" s="638"/>
      <c r="R488" s="638"/>
      <c r="S488" s="638"/>
      <c r="T488" s="638"/>
      <c r="U488" s="638"/>
      <c r="V488" s="638"/>
      <c r="W488" s="638"/>
      <c r="X488" s="638"/>
      <c r="Y488" s="638"/>
    </row>
    <row r="489" spans="1:25" s="627" customFormat="1" ht="17.100000000000001" customHeight="1">
      <c r="A489" s="659" t="s">
        <v>700</v>
      </c>
      <c r="B489" s="643">
        <f t="shared" si="44"/>
        <v>3</v>
      </c>
      <c r="C489" s="643">
        <f t="shared" si="44"/>
        <v>24993.5</v>
      </c>
      <c r="D489" s="643">
        <f t="shared" si="44"/>
        <v>9416.75</v>
      </c>
      <c r="E489" s="642">
        <f t="shared" si="44"/>
        <v>1294803124</v>
      </c>
      <c r="F489" s="643">
        <v>3</v>
      </c>
      <c r="G489" s="643">
        <v>24993.5</v>
      </c>
      <c r="H489" s="643">
        <v>9416.75</v>
      </c>
      <c r="I489" s="642">
        <v>1294803124</v>
      </c>
      <c r="J489" s="643">
        <v>0</v>
      </c>
      <c r="K489" s="643">
        <v>0</v>
      </c>
      <c r="L489" s="643">
        <v>0</v>
      </c>
      <c r="M489" s="644">
        <v>0</v>
      </c>
      <c r="N489" s="638"/>
      <c r="O489" s="638"/>
      <c r="P489" s="638"/>
      <c r="Q489" s="638"/>
      <c r="R489" s="638"/>
      <c r="S489" s="638"/>
      <c r="T489" s="638"/>
      <c r="U489" s="638"/>
      <c r="V489" s="638"/>
      <c r="W489" s="638"/>
      <c r="X489" s="638"/>
      <c r="Y489" s="638"/>
    </row>
    <row r="490" spans="1:25" s="627" customFormat="1" ht="17.100000000000001" customHeight="1">
      <c r="A490" s="659" t="s">
        <v>701</v>
      </c>
      <c r="B490" s="643">
        <f t="shared" si="44"/>
        <v>3</v>
      </c>
      <c r="C490" s="643">
        <f t="shared" si="44"/>
        <v>359.41</v>
      </c>
      <c r="D490" s="643">
        <f t="shared" si="44"/>
        <v>296.08999999999997</v>
      </c>
      <c r="E490" s="642">
        <f t="shared" si="44"/>
        <v>831615856</v>
      </c>
      <c r="F490" s="643">
        <v>2</v>
      </c>
      <c r="G490" s="643">
        <v>359.41</v>
      </c>
      <c r="H490" s="643">
        <v>296.08999999999997</v>
      </c>
      <c r="I490" s="642">
        <v>831615856</v>
      </c>
      <c r="J490" s="643">
        <v>1</v>
      </c>
      <c r="K490" s="643">
        <v>0</v>
      </c>
      <c r="L490" s="643">
        <v>0</v>
      </c>
      <c r="M490" s="644">
        <v>0</v>
      </c>
      <c r="N490" s="638"/>
      <c r="O490" s="638"/>
      <c r="P490" s="638"/>
      <c r="Q490" s="638"/>
      <c r="R490" s="638"/>
      <c r="S490" s="638"/>
      <c r="T490" s="638"/>
      <c r="U490" s="638"/>
      <c r="V490" s="638"/>
      <c r="W490" s="638"/>
      <c r="X490" s="638"/>
      <c r="Y490" s="638"/>
    </row>
    <row r="491" spans="1:25" s="627" customFormat="1" ht="17.100000000000001" customHeight="1">
      <c r="A491" s="659" t="s">
        <v>702</v>
      </c>
      <c r="B491" s="643">
        <f t="shared" si="44"/>
        <v>2</v>
      </c>
      <c r="C491" s="643">
        <f t="shared" si="44"/>
        <v>2541.52</v>
      </c>
      <c r="D491" s="643">
        <f t="shared" si="44"/>
        <v>723.44</v>
      </c>
      <c r="E491" s="642">
        <f t="shared" si="44"/>
        <v>4848304983</v>
      </c>
      <c r="F491" s="643">
        <v>2</v>
      </c>
      <c r="G491" s="643">
        <v>2541.52</v>
      </c>
      <c r="H491" s="643">
        <v>723.44</v>
      </c>
      <c r="I491" s="642">
        <v>4848304983</v>
      </c>
      <c r="J491" s="643">
        <v>0</v>
      </c>
      <c r="K491" s="643">
        <v>0</v>
      </c>
      <c r="L491" s="643">
        <v>0</v>
      </c>
      <c r="M491" s="644">
        <v>0</v>
      </c>
      <c r="N491" s="638"/>
      <c r="O491" s="638"/>
      <c r="P491" s="638"/>
      <c r="Q491" s="638"/>
      <c r="R491" s="638"/>
      <c r="S491" s="638"/>
      <c r="T491" s="638"/>
      <c r="U491" s="638"/>
      <c r="V491" s="638"/>
      <c r="W491" s="638"/>
      <c r="X491" s="638"/>
      <c r="Y491" s="638"/>
    </row>
    <row r="492" spans="1:25" s="627" customFormat="1" ht="17.100000000000001" customHeight="1">
      <c r="A492" s="659" t="s">
        <v>703</v>
      </c>
      <c r="B492" s="643">
        <f t="shared" si="44"/>
        <v>17</v>
      </c>
      <c r="C492" s="643">
        <f t="shared" si="44"/>
        <v>18675.63</v>
      </c>
      <c r="D492" s="643">
        <f t="shared" si="44"/>
        <v>2374.4259999999999</v>
      </c>
      <c r="E492" s="642">
        <f t="shared" si="44"/>
        <v>1942103494</v>
      </c>
      <c r="F492" s="643">
        <v>16</v>
      </c>
      <c r="G492" s="643">
        <v>17854.990000000002</v>
      </c>
      <c r="H492" s="643">
        <v>2374.4259999999999</v>
      </c>
      <c r="I492" s="642">
        <v>1942103494</v>
      </c>
      <c r="J492" s="643">
        <v>1</v>
      </c>
      <c r="K492" s="643">
        <v>820.64</v>
      </c>
      <c r="L492" s="643">
        <v>0</v>
      </c>
      <c r="M492" s="644">
        <v>0</v>
      </c>
      <c r="N492" s="638"/>
      <c r="O492" s="638"/>
      <c r="P492" s="638"/>
      <c r="Q492" s="638"/>
      <c r="R492" s="638"/>
      <c r="S492" s="638"/>
      <c r="T492" s="638"/>
      <c r="U492" s="638"/>
      <c r="V492" s="638"/>
      <c r="W492" s="638"/>
      <c r="X492" s="638"/>
      <c r="Y492" s="638"/>
    </row>
    <row r="493" spans="1:25" s="627" customFormat="1" ht="17.100000000000001" customHeight="1">
      <c r="A493" s="659" t="s">
        <v>704</v>
      </c>
      <c r="B493" s="643">
        <f t="shared" si="44"/>
        <v>70</v>
      </c>
      <c r="C493" s="643">
        <f t="shared" si="44"/>
        <v>860271.78</v>
      </c>
      <c r="D493" s="643">
        <f t="shared" si="44"/>
        <v>527601.66570000001</v>
      </c>
      <c r="E493" s="642">
        <f t="shared" si="44"/>
        <v>265650578364</v>
      </c>
      <c r="F493" s="643">
        <v>45</v>
      </c>
      <c r="G493" s="643">
        <v>542742.67000000004</v>
      </c>
      <c r="H493" s="643">
        <v>206314.90169999999</v>
      </c>
      <c r="I493" s="642">
        <v>40004589062</v>
      </c>
      <c r="J493" s="643">
        <v>25</v>
      </c>
      <c r="K493" s="643">
        <v>317529.11</v>
      </c>
      <c r="L493" s="643">
        <v>321286.76400000002</v>
      </c>
      <c r="M493" s="644">
        <v>225645989302</v>
      </c>
      <c r="N493" s="638"/>
      <c r="O493" s="638"/>
      <c r="P493" s="638"/>
      <c r="Q493" s="638"/>
      <c r="R493" s="638"/>
      <c r="S493" s="638"/>
      <c r="T493" s="638"/>
      <c r="U493" s="638"/>
      <c r="V493" s="638"/>
      <c r="W493" s="638"/>
      <c r="X493" s="638"/>
      <c r="Y493" s="638"/>
    </row>
    <row r="494" spans="1:25" s="627" customFormat="1" ht="17.100000000000001" customHeight="1">
      <c r="A494" s="659" t="s">
        <v>705</v>
      </c>
      <c r="B494" s="643">
        <f t="shared" si="44"/>
        <v>12</v>
      </c>
      <c r="C494" s="643">
        <f t="shared" si="44"/>
        <v>36797.449999999997</v>
      </c>
      <c r="D494" s="643">
        <f t="shared" si="44"/>
        <v>36225.385999999999</v>
      </c>
      <c r="E494" s="642">
        <f t="shared" si="44"/>
        <v>5433893990</v>
      </c>
      <c r="F494" s="643">
        <v>4</v>
      </c>
      <c r="G494" s="643">
        <v>1250.32</v>
      </c>
      <c r="H494" s="643">
        <v>1245.3599999999999</v>
      </c>
      <c r="I494" s="642">
        <v>53723700</v>
      </c>
      <c r="J494" s="643">
        <v>8</v>
      </c>
      <c r="K494" s="643">
        <v>35547.129999999997</v>
      </c>
      <c r="L494" s="643">
        <v>34980.025999999998</v>
      </c>
      <c r="M494" s="644">
        <v>5380170290</v>
      </c>
      <c r="N494" s="638"/>
      <c r="O494" s="638"/>
      <c r="P494" s="638"/>
      <c r="Q494" s="638"/>
      <c r="R494" s="638"/>
      <c r="S494" s="638"/>
      <c r="T494" s="638"/>
      <c r="U494" s="638"/>
      <c r="V494" s="638"/>
      <c r="W494" s="638"/>
      <c r="X494" s="638"/>
      <c r="Y494" s="638"/>
    </row>
    <row r="495" spans="1:25" s="627" customFormat="1" ht="17.100000000000001" customHeight="1">
      <c r="A495" s="659" t="s">
        <v>706</v>
      </c>
      <c r="B495" s="643">
        <f t="shared" si="44"/>
        <v>51</v>
      </c>
      <c r="C495" s="643">
        <f t="shared" si="44"/>
        <v>175466.09</v>
      </c>
      <c r="D495" s="643">
        <f t="shared" si="44"/>
        <v>111990.29700000001</v>
      </c>
      <c r="E495" s="642">
        <f t="shared" si="44"/>
        <v>2969981997</v>
      </c>
      <c r="F495" s="643">
        <v>51</v>
      </c>
      <c r="G495" s="643">
        <v>175466.09</v>
      </c>
      <c r="H495" s="643">
        <v>111990.29700000001</v>
      </c>
      <c r="I495" s="642">
        <v>2969981997</v>
      </c>
      <c r="J495" s="643">
        <v>0</v>
      </c>
      <c r="K495" s="643">
        <v>0</v>
      </c>
      <c r="L495" s="643">
        <v>0</v>
      </c>
      <c r="M495" s="644">
        <v>0</v>
      </c>
      <c r="N495" s="638"/>
      <c r="O495" s="638"/>
      <c r="P495" s="638"/>
      <c r="Q495" s="638"/>
      <c r="R495" s="638"/>
      <c r="S495" s="638"/>
      <c r="T495" s="638"/>
      <c r="U495" s="638"/>
      <c r="V495" s="638"/>
      <c r="W495" s="638"/>
      <c r="X495" s="638"/>
      <c r="Y495" s="638"/>
    </row>
    <row r="496" spans="1:25" s="627" customFormat="1" ht="17.100000000000001" customHeight="1" thickBot="1">
      <c r="A496" s="660" t="s">
        <v>707</v>
      </c>
      <c r="B496" s="649">
        <f t="shared" si="44"/>
        <v>95</v>
      </c>
      <c r="C496" s="649">
        <f t="shared" si="44"/>
        <v>171869.61</v>
      </c>
      <c r="D496" s="649">
        <f t="shared" si="44"/>
        <v>75033.255000000005</v>
      </c>
      <c r="E496" s="648">
        <f t="shared" si="44"/>
        <v>4051026500</v>
      </c>
      <c r="F496" s="649">
        <v>18</v>
      </c>
      <c r="G496" s="649">
        <v>76690.52</v>
      </c>
      <c r="H496" s="649">
        <v>75009.255000000005</v>
      </c>
      <c r="I496" s="648">
        <v>4045376500</v>
      </c>
      <c r="J496" s="649">
        <v>77</v>
      </c>
      <c r="K496" s="649">
        <v>95179.09</v>
      </c>
      <c r="L496" s="649">
        <v>24</v>
      </c>
      <c r="M496" s="650">
        <v>5650000</v>
      </c>
    </row>
    <row r="497" spans="1:25" s="627" customFormat="1" ht="18" customHeight="1">
      <c r="A497" s="661"/>
      <c r="B497" s="666"/>
      <c r="C497" s="666"/>
      <c r="D497" s="666"/>
      <c r="E497" s="667"/>
      <c r="F497" s="668"/>
      <c r="G497" s="668"/>
      <c r="H497" s="668"/>
      <c r="I497" s="669"/>
      <c r="J497" s="668"/>
      <c r="K497" s="668"/>
      <c r="L497" s="668"/>
      <c r="M497" s="669"/>
    </row>
    <row r="498" spans="1:25" s="627" customFormat="1" ht="18" customHeight="1" thickBot="1">
      <c r="A498" s="665" t="s">
        <v>721</v>
      </c>
      <c r="B498" s="655"/>
      <c r="C498" s="655"/>
      <c r="D498" s="655"/>
      <c r="E498" s="654"/>
      <c r="F498" s="655"/>
      <c r="G498" s="655"/>
      <c r="H498" s="655"/>
      <c r="I498" s="654"/>
      <c r="J498" s="655"/>
      <c r="K498" s="655"/>
      <c r="L498" s="655"/>
      <c r="M498" s="654"/>
    </row>
    <row r="499" spans="1:25" s="627" customFormat="1" ht="18" customHeight="1">
      <c r="A499" s="830" t="s">
        <v>10</v>
      </c>
      <c r="B499" s="832" t="s">
        <v>668</v>
      </c>
      <c r="C499" s="832"/>
      <c r="D499" s="832"/>
      <c r="E499" s="832"/>
      <c r="F499" s="832" t="s">
        <v>669</v>
      </c>
      <c r="G499" s="832"/>
      <c r="H499" s="832"/>
      <c r="I499" s="832"/>
      <c r="J499" s="832" t="s">
        <v>670</v>
      </c>
      <c r="K499" s="832"/>
      <c r="L499" s="832"/>
      <c r="M499" s="833"/>
    </row>
    <row r="500" spans="1:25" s="627" customFormat="1" ht="50.1" customHeight="1" thickBot="1">
      <c r="A500" s="831"/>
      <c r="B500" s="630" t="s">
        <v>671</v>
      </c>
      <c r="C500" s="630" t="s">
        <v>672</v>
      </c>
      <c r="D500" s="630" t="s">
        <v>673</v>
      </c>
      <c r="E500" s="590" t="s">
        <v>674</v>
      </c>
      <c r="F500" s="630" t="s">
        <v>671</v>
      </c>
      <c r="G500" s="630" t="s">
        <v>672</v>
      </c>
      <c r="H500" s="630" t="s">
        <v>673</v>
      </c>
      <c r="I500" s="590" t="s">
        <v>674</v>
      </c>
      <c r="J500" s="630" t="s">
        <v>675</v>
      </c>
      <c r="K500" s="630" t="s">
        <v>672</v>
      </c>
      <c r="L500" s="630" t="s">
        <v>676</v>
      </c>
      <c r="M500" s="592" t="s">
        <v>677</v>
      </c>
      <c r="N500" s="638"/>
      <c r="O500" s="638"/>
      <c r="P500" s="638"/>
      <c r="Q500" s="638"/>
      <c r="R500" s="638"/>
      <c r="S500" s="638"/>
      <c r="T500" s="638"/>
      <c r="U500" s="638"/>
      <c r="V500" s="638"/>
      <c r="W500" s="638"/>
      <c r="X500" s="638"/>
      <c r="Y500" s="638"/>
    </row>
    <row r="501" spans="1:25" s="627" customFormat="1" ht="17.100000000000001" customHeight="1" thickBot="1">
      <c r="A501" s="657" t="s">
        <v>668</v>
      </c>
      <c r="B501" s="636">
        <f t="shared" ref="B501:M501" si="45">SUM(B502:B529)</f>
        <v>1074</v>
      </c>
      <c r="C501" s="636">
        <f t="shared" si="45"/>
        <v>3590937.9499999997</v>
      </c>
      <c r="D501" s="636">
        <f t="shared" si="45"/>
        <v>2012408.6179800001</v>
      </c>
      <c r="E501" s="635">
        <f t="shared" si="45"/>
        <v>580076192750</v>
      </c>
      <c r="F501" s="636">
        <f t="shared" si="45"/>
        <v>862</v>
      </c>
      <c r="G501" s="636">
        <f t="shared" si="45"/>
        <v>3217257.76</v>
      </c>
      <c r="H501" s="636">
        <f t="shared" si="45"/>
        <v>1706435.1590000002</v>
      </c>
      <c r="I501" s="635">
        <f t="shared" si="45"/>
        <v>484056444302</v>
      </c>
      <c r="J501" s="636">
        <f t="shared" si="45"/>
        <v>212</v>
      </c>
      <c r="K501" s="636">
        <f t="shared" si="45"/>
        <v>373680.19</v>
      </c>
      <c r="L501" s="636">
        <f t="shared" si="45"/>
        <v>305973.45898</v>
      </c>
      <c r="M501" s="637">
        <f t="shared" si="45"/>
        <v>96019748448</v>
      </c>
      <c r="N501" s="638"/>
      <c r="O501" s="638"/>
      <c r="P501" s="638"/>
      <c r="Q501" s="638"/>
      <c r="R501" s="638"/>
      <c r="S501" s="638"/>
      <c r="T501" s="638"/>
      <c r="U501" s="638"/>
      <c r="V501" s="638"/>
      <c r="W501" s="638"/>
      <c r="X501" s="638"/>
      <c r="Y501" s="638"/>
    </row>
    <row r="502" spans="1:25" s="627" customFormat="1" ht="17.100000000000001" customHeight="1" thickTop="1">
      <c r="A502" s="658" t="s">
        <v>680</v>
      </c>
      <c r="B502" s="643">
        <f t="shared" ref="B502:E517" si="46">SUM(F502,J502)</f>
        <v>12</v>
      </c>
      <c r="C502" s="643">
        <f t="shared" si="46"/>
        <v>48289.22</v>
      </c>
      <c r="D502" s="643">
        <f t="shared" si="46"/>
        <v>4316.33</v>
      </c>
      <c r="E502" s="642">
        <f t="shared" si="46"/>
        <v>234234363</v>
      </c>
      <c r="F502" s="643">
        <v>9</v>
      </c>
      <c r="G502" s="643">
        <v>47807.31</v>
      </c>
      <c r="H502" s="643">
        <v>4316.33</v>
      </c>
      <c r="I502" s="642">
        <v>234234363</v>
      </c>
      <c r="J502" s="643">
        <v>3</v>
      </c>
      <c r="K502" s="643">
        <v>481.91</v>
      </c>
      <c r="L502" s="643">
        <v>0</v>
      </c>
      <c r="M502" s="644">
        <v>0</v>
      </c>
      <c r="N502" s="638"/>
      <c r="O502" s="638"/>
      <c r="P502" s="638"/>
      <c r="Q502" s="638"/>
      <c r="R502" s="638"/>
      <c r="S502" s="638"/>
      <c r="T502" s="638"/>
      <c r="U502" s="638"/>
      <c r="V502" s="638"/>
      <c r="W502" s="638"/>
      <c r="X502" s="638"/>
      <c r="Y502" s="638"/>
    </row>
    <row r="503" spans="1:25" s="627" customFormat="1" ht="17.100000000000001" customHeight="1">
      <c r="A503" s="659" t="s">
        <v>681</v>
      </c>
      <c r="B503" s="643">
        <f t="shared" si="46"/>
        <v>2</v>
      </c>
      <c r="C503" s="643">
        <f t="shared" si="46"/>
        <v>2112.04</v>
      </c>
      <c r="D503" s="643">
        <f t="shared" si="46"/>
        <v>2167.73</v>
      </c>
      <c r="E503" s="642">
        <f t="shared" si="46"/>
        <v>564050220</v>
      </c>
      <c r="F503" s="643">
        <v>2</v>
      </c>
      <c r="G503" s="643">
        <v>2112.04</v>
      </c>
      <c r="H503" s="643">
        <v>2167.73</v>
      </c>
      <c r="I503" s="642">
        <v>564050220</v>
      </c>
      <c r="J503" s="643">
        <v>0</v>
      </c>
      <c r="K503" s="643">
        <v>0</v>
      </c>
      <c r="L503" s="643">
        <v>0</v>
      </c>
      <c r="M503" s="644">
        <v>0</v>
      </c>
      <c r="N503" s="638"/>
      <c r="O503" s="638"/>
      <c r="P503" s="638"/>
      <c r="Q503" s="638"/>
      <c r="R503" s="638"/>
      <c r="S503" s="638"/>
      <c r="T503" s="638"/>
      <c r="U503" s="638"/>
      <c r="V503" s="638"/>
      <c r="W503" s="638"/>
      <c r="X503" s="638"/>
      <c r="Y503" s="638"/>
    </row>
    <row r="504" spans="1:25" s="627" customFormat="1" ht="17.100000000000001" customHeight="1">
      <c r="A504" s="659" t="s">
        <v>682</v>
      </c>
      <c r="B504" s="643">
        <f t="shared" si="46"/>
        <v>154</v>
      </c>
      <c r="C504" s="643">
        <f t="shared" si="46"/>
        <v>183325.53999999998</v>
      </c>
      <c r="D504" s="643">
        <f t="shared" si="46"/>
        <v>114789.56299999999</v>
      </c>
      <c r="E504" s="642">
        <f t="shared" si="46"/>
        <v>274320513607</v>
      </c>
      <c r="F504" s="643">
        <v>148</v>
      </c>
      <c r="G504" s="643">
        <v>183239.43</v>
      </c>
      <c r="H504" s="643">
        <v>114781.095</v>
      </c>
      <c r="I504" s="642">
        <v>274312703607</v>
      </c>
      <c r="J504" s="643">
        <v>6</v>
      </c>
      <c r="K504" s="643">
        <v>86.11</v>
      </c>
      <c r="L504" s="643">
        <v>8.468</v>
      </c>
      <c r="M504" s="644">
        <v>7810000</v>
      </c>
      <c r="N504" s="638"/>
      <c r="O504" s="638"/>
      <c r="P504" s="638"/>
      <c r="Q504" s="638"/>
      <c r="R504" s="638"/>
      <c r="S504" s="638"/>
      <c r="T504" s="638"/>
      <c r="U504" s="638"/>
      <c r="V504" s="638"/>
      <c r="W504" s="638"/>
      <c r="X504" s="638"/>
      <c r="Y504" s="638"/>
    </row>
    <row r="505" spans="1:25" s="627" customFormat="1" ht="17.100000000000001" customHeight="1">
      <c r="A505" s="659" t="s">
        <v>683</v>
      </c>
      <c r="B505" s="643">
        <f t="shared" si="46"/>
        <v>37</v>
      </c>
      <c r="C505" s="643">
        <f t="shared" si="46"/>
        <v>97736.55</v>
      </c>
      <c r="D505" s="643">
        <f t="shared" si="46"/>
        <v>47964.711000000003</v>
      </c>
      <c r="E505" s="642">
        <f t="shared" si="46"/>
        <v>10392894458</v>
      </c>
      <c r="F505" s="643">
        <v>37</v>
      </c>
      <c r="G505" s="643">
        <v>97736.55</v>
      </c>
      <c r="H505" s="643">
        <v>47964.711000000003</v>
      </c>
      <c r="I505" s="642">
        <v>10392894458</v>
      </c>
      <c r="J505" s="643">
        <v>0</v>
      </c>
      <c r="K505" s="643">
        <v>0</v>
      </c>
      <c r="L505" s="643">
        <v>0</v>
      </c>
      <c r="M505" s="644">
        <v>0</v>
      </c>
      <c r="N505" s="638"/>
      <c r="O505" s="638"/>
      <c r="P505" s="638"/>
      <c r="Q505" s="638"/>
      <c r="R505" s="638"/>
      <c r="S505" s="638"/>
      <c r="T505" s="638"/>
      <c r="U505" s="638"/>
      <c r="V505" s="638"/>
      <c r="W505" s="638"/>
      <c r="X505" s="638"/>
      <c r="Y505" s="638"/>
    </row>
    <row r="506" spans="1:25" s="627" customFormat="1" ht="17.100000000000001" customHeight="1">
      <c r="A506" s="659" t="s">
        <v>684</v>
      </c>
      <c r="B506" s="643">
        <f t="shared" si="46"/>
        <v>346</v>
      </c>
      <c r="C506" s="643">
        <f t="shared" si="46"/>
        <v>915450.06</v>
      </c>
      <c r="D506" s="643">
        <f t="shared" si="46"/>
        <v>602000.81088</v>
      </c>
      <c r="E506" s="642">
        <f t="shared" si="46"/>
        <v>85533823439</v>
      </c>
      <c r="F506" s="643">
        <v>328</v>
      </c>
      <c r="G506" s="643">
        <v>898884.16</v>
      </c>
      <c r="H506" s="643">
        <v>598289.72499999998</v>
      </c>
      <c r="I506" s="642">
        <v>83392846155</v>
      </c>
      <c r="J506" s="643">
        <v>18</v>
      </c>
      <c r="K506" s="643">
        <v>16565.900000000001</v>
      </c>
      <c r="L506" s="643">
        <v>3711.0858800000001</v>
      </c>
      <c r="M506" s="644">
        <v>2140977284</v>
      </c>
      <c r="N506" s="638"/>
      <c r="O506" s="638"/>
      <c r="P506" s="638"/>
      <c r="Q506" s="638"/>
      <c r="R506" s="638"/>
      <c r="S506" s="638"/>
      <c r="T506" s="638"/>
      <c r="U506" s="638"/>
      <c r="V506" s="638"/>
      <c r="W506" s="638"/>
      <c r="X506" s="638"/>
      <c r="Y506" s="638"/>
    </row>
    <row r="507" spans="1:25" s="627" customFormat="1" ht="17.100000000000001" customHeight="1">
      <c r="A507" s="659" t="s">
        <v>685</v>
      </c>
      <c r="B507" s="643">
        <f t="shared" si="46"/>
        <v>0</v>
      </c>
      <c r="C507" s="643">
        <f t="shared" si="46"/>
        <v>0</v>
      </c>
      <c r="D507" s="643">
        <f t="shared" si="46"/>
        <v>0</v>
      </c>
      <c r="E507" s="642">
        <f t="shared" si="46"/>
        <v>0</v>
      </c>
      <c r="F507" s="643">
        <v>0</v>
      </c>
      <c r="G507" s="643">
        <v>0</v>
      </c>
      <c r="H507" s="643">
        <v>0</v>
      </c>
      <c r="I507" s="642">
        <v>0</v>
      </c>
      <c r="J507" s="643">
        <v>0</v>
      </c>
      <c r="K507" s="643">
        <v>0</v>
      </c>
      <c r="L507" s="643">
        <v>0</v>
      </c>
      <c r="M507" s="644">
        <v>0</v>
      </c>
      <c r="N507" s="638"/>
      <c r="O507" s="638"/>
      <c r="P507" s="638"/>
      <c r="Q507" s="638"/>
      <c r="R507" s="638"/>
      <c r="S507" s="638"/>
      <c r="T507" s="638"/>
      <c r="U507" s="638"/>
      <c r="V507" s="638"/>
      <c r="W507" s="638"/>
      <c r="X507" s="638"/>
      <c r="Y507" s="638"/>
    </row>
    <row r="508" spans="1:25" s="627" customFormat="1" ht="17.100000000000001" customHeight="1">
      <c r="A508" s="659" t="s">
        <v>686</v>
      </c>
      <c r="B508" s="643">
        <f t="shared" si="46"/>
        <v>45</v>
      </c>
      <c r="C508" s="643">
        <f t="shared" si="46"/>
        <v>337166.42</v>
      </c>
      <c r="D508" s="643">
        <f t="shared" si="46"/>
        <v>168783.44899999999</v>
      </c>
      <c r="E508" s="642">
        <f t="shared" si="46"/>
        <v>16769604817</v>
      </c>
      <c r="F508" s="643">
        <v>45</v>
      </c>
      <c r="G508" s="643">
        <v>337166.42</v>
      </c>
      <c r="H508" s="643">
        <v>168783.44899999999</v>
      </c>
      <c r="I508" s="642">
        <v>16769604817</v>
      </c>
      <c r="J508" s="643">
        <v>0</v>
      </c>
      <c r="K508" s="643">
        <v>0</v>
      </c>
      <c r="L508" s="643">
        <v>0</v>
      </c>
      <c r="M508" s="644">
        <v>0</v>
      </c>
      <c r="N508" s="638"/>
      <c r="O508" s="638"/>
      <c r="P508" s="638"/>
      <c r="Q508" s="638"/>
      <c r="R508" s="638"/>
      <c r="S508" s="638"/>
      <c r="T508" s="638"/>
      <c r="U508" s="638"/>
      <c r="V508" s="638"/>
      <c r="W508" s="638"/>
      <c r="X508" s="638"/>
      <c r="Y508" s="638"/>
    </row>
    <row r="509" spans="1:25" s="627" customFormat="1" ht="17.100000000000001" customHeight="1">
      <c r="A509" s="659" t="s">
        <v>687</v>
      </c>
      <c r="B509" s="643">
        <f t="shared" si="46"/>
        <v>31</v>
      </c>
      <c r="C509" s="643">
        <f t="shared" si="46"/>
        <v>86494.74</v>
      </c>
      <c r="D509" s="643">
        <f t="shared" si="46"/>
        <v>65576.744000000006</v>
      </c>
      <c r="E509" s="642">
        <f t="shared" si="46"/>
        <v>1878722039</v>
      </c>
      <c r="F509" s="643">
        <v>31</v>
      </c>
      <c r="G509" s="643">
        <v>86494.74</v>
      </c>
      <c r="H509" s="643">
        <v>65576.744000000006</v>
      </c>
      <c r="I509" s="642">
        <v>1878722039</v>
      </c>
      <c r="J509" s="643">
        <v>0</v>
      </c>
      <c r="K509" s="643">
        <v>0</v>
      </c>
      <c r="L509" s="643">
        <v>0</v>
      </c>
      <c r="M509" s="644">
        <v>0</v>
      </c>
      <c r="N509" s="638"/>
      <c r="O509" s="638"/>
      <c r="P509" s="638"/>
      <c r="Q509" s="638"/>
      <c r="R509" s="638"/>
      <c r="S509" s="638"/>
      <c r="T509" s="638"/>
      <c r="U509" s="638"/>
      <c r="V509" s="638"/>
      <c r="W509" s="638"/>
      <c r="X509" s="638"/>
      <c r="Y509" s="638"/>
    </row>
    <row r="510" spans="1:25" s="627" customFormat="1" ht="17.100000000000001" customHeight="1">
      <c r="A510" s="659" t="s">
        <v>688</v>
      </c>
      <c r="B510" s="643">
        <f t="shared" si="46"/>
        <v>9</v>
      </c>
      <c r="C510" s="643">
        <f t="shared" si="46"/>
        <v>139238.84</v>
      </c>
      <c r="D510" s="643">
        <f t="shared" si="46"/>
        <v>59637.45</v>
      </c>
      <c r="E510" s="642">
        <f t="shared" si="46"/>
        <v>470000000</v>
      </c>
      <c r="F510" s="643">
        <v>8</v>
      </c>
      <c r="G510" s="643">
        <v>136116.49</v>
      </c>
      <c r="H510" s="643">
        <v>59637.45</v>
      </c>
      <c r="I510" s="642">
        <v>470000000</v>
      </c>
      <c r="J510" s="643">
        <v>1</v>
      </c>
      <c r="K510" s="643">
        <v>3122.35</v>
      </c>
      <c r="L510" s="643">
        <v>0</v>
      </c>
      <c r="M510" s="644">
        <v>0</v>
      </c>
      <c r="N510" s="638"/>
      <c r="O510" s="638"/>
      <c r="P510" s="638"/>
      <c r="Q510" s="638"/>
      <c r="R510" s="638"/>
      <c r="S510" s="638"/>
      <c r="T510" s="638"/>
      <c r="U510" s="638"/>
      <c r="V510" s="638"/>
      <c r="W510" s="638"/>
      <c r="X510" s="638"/>
      <c r="Y510" s="638"/>
    </row>
    <row r="511" spans="1:25" s="627" customFormat="1" ht="17.100000000000001" customHeight="1">
      <c r="A511" s="659" t="s">
        <v>689</v>
      </c>
      <c r="B511" s="643">
        <f t="shared" si="46"/>
        <v>14</v>
      </c>
      <c r="C511" s="643">
        <f t="shared" si="46"/>
        <v>64166.19</v>
      </c>
      <c r="D511" s="643">
        <f t="shared" si="46"/>
        <v>132765.27220000001</v>
      </c>
      <c r="E511" s="642">
        <f t="shared" si="46"/>
        <v>3939010608</v>
      </c>
      <c r="F511" s="643">
        <v>14</v>
      </c>
      <c r="G511" s="643">
        <v>64166.19</v>
      </c>
      <c r="H511" s="643">
        <v>132765.27220000001</v>
      </c>
      <c r="I511" s="642">
        <v>3939010608</v>
      </c>
      <c r="J511" s="643">
        <v>0</v>
      </c>
      <c r="K511" s="643">
        <v>0</v>
      </c>
      <c r="L511" s="643">
        <v>0</v>
      </c>
      <c r="M511" s="644">
        <v>0</v>
      </c>
      <c r="N511" s="638"/>
      <c r="O511" s="638"/>
      <c r="P511" s="638"/>
      <c r="Q511" s="638"/>
      <c r="R511" s="638"/>
      <c r="S511" s="638"/>
      <c r="T511" s="638"/>
      <c r="U511" s="638"/>
      <c r="V511" s="638"/>
      <c r="W511" s="638"/>
      <c r="X511" s="638"/>
      <c r="Y511" s="638"/>
    </row>
    <row r="512" spans="1:25" s="627" customFormat="1" ht="17.100000000000001" customHeight="1">
      <c r="A512" s="659" t="s">
        <v>690</v>
      </c>
      <c r="B512" s="643">
        <f t="shared" si="46"/>
        <v>7</v>
      </c>
      <c r="C512" s="643">
        <f t="shared" si="46"/>
        <v>602830.06999999995</v>
      </c>
      <c r="D512" s="643">
        <f t="shared" si="46"/>
        <v>133198.66</v>
      </c>
      <c r="E512" s="642">
        <f t="shared" si="46"/>
        <v>4041085514</v>
      </c>
      <c r="F512" s="643">
        <v>5</v>
      </c>
      <c r="G512" s="643">
        <v>602735.59</v>
      </c>
      <c r="H512" s="643">
        <v>133198.66</v>
      </c>
      <c r="I512" s="642">
        <v>4041085514</v>
      </c>
      <c r="J512" s="643">
        <v>2</v>
      </c>
      <c r="K512" s="643">
        <v>94.48</v>
      </c>
      <c r="L512" s="643">
        <v>0</v>
      </c>
      <c r="M512" s="644">
        <v>0</v>
      </c>
      <c r="N512" s="638"/>
      <c r="O512" s="638"/>
      <c r="P512" s="638"/>
      <c r="Q512" s="638"/>
      <c r="R512" s="638"/>
      <c r="S512" s="638"/>
      <c r="T512" s="638"/>
      <c r="U512" s="638"/>
      <c r="V512" s="638"/>
      <c r="W512" s="638"/>
      <c r="X512" s="638"/>
      <c r="Y512" s="638"/>
    </row>
    <row r="513" spans="1:25" s="627" customFormat="1" ht="17.100000000000001" customHeight="1">
      <c r="A513" s="659" t="s">
        <v>691</v>
      </c>
      <c r="B513" s="643">
        <f t="shared" si="46"/>
        <v>0</v>
      </c>
      <c r="C513" s="643">
        <f t="shared" si="46"/>
        <v>0</v>
      </c>
      <c r="D513" s="643">
        <f t="shared" si="46"/>
        <v>0</v>
      </c>
      <c r="E513" s="642">
        <f t="shared" si="46"/>
        <v>0</v>
      </c>
      <c r="F513" s="643">
        <v>0</v>
      </c>
      <c r="G513" s="643">
        <v>0</v>
      </c>
      <c r="H513" s="643">
        <v>0</v>
      </c>
      <c r="I513" s="642">
        <v>0</v>
      </c>
      <c r="J513" s="643">
        <v>0</v>
      </c>
      <c r="K513" s="643">
        <v>0</v>
      </c>
      <c r="L513" s="643">
        <v>0</v>
      </c>
      <c r="M513" s="644">
        <v>0</v>
      </c>
      <c r="N513" s="638"/>
      <c r="O513" s="638"/>
      <c r="P513" s="638"/>
      <c r="Q513" s="638"/>
      <c r="R513" s="638"/>
      <c r="S513" s="638"/>
      <c r="T513" s="638"/>
      <c r="U513" s="638"/>
      <c r="V513" s="638"/>
      <c r="W513" s="638"/>
      <c r="X513" s="638"/>
      <c r="Y513" s="638"/>
    </row>
    <row r="514" spans="1:25" s="627" customFormat="1" ht="17.100000000000001" customHeight="1">
      <c r="A514" s="659" t="s">
        <v>692</v>
      </c>
      <c r="B514" s="643">
        <f t="shared" si="46"/>
        <v>9</v>
      </c>
      <c r="C514" s="643">
        <f t="shared" si="46"/>
        <v>4055.62</v>
      </c>
      <c r="D514" s="643">
        <f t="shared" si="46"/>
        <v>225.75</v>
      </c>
      <c r="E514" s="642">
        <f t="shared" si="46"/>
        <v>1473063200</v>
      </c>
      <c r="F514" s="643">
        <v>9</v>
      </c>
      <c r="G514" s="643">
        <v>4055.62</v>
      </c>
      <c r="H514" s="643">
        <v>225.75</v>
      </c>
      <c r="I514" s="642">
        <v>1473063200</v>
      </c>
      <c r="J514" s="643">
        <v>0</v>
      </c>
      <c r="K514" s="643">
        <v>0</v>
      </c>
      <c r="L514" s="643">
        <v>0</v>
      </c>
      <c r="M514" s="644">
        <v>0</v>
      </c>
      <c r="N514" s="638"/>
      <c r="O514" s="638"/>
      <c r="P514" s="638"/>
      <c r="Q514" s="638"/>
      <c r="R514" s="638"/>
      <c r="S514" s="638"/>
      <c r="T514" s="638"/>
      <c r="U514" s="638"/>
      <c r="V514" s="638"/>
      <c r="W514" s="638"/>
      <c r="X514" s="638"/>
      <c r="Y514" s="638"/>
    </row>
    <row r="515" spans="1:25" s="627" customFormat="1" ht="17.100000000000001" customHeight="1">
      <c r="A515" s="659" t="s">
        <v>693</v>
      </c>
      <c r="B515" s="643">
        <f t="shared" si="46"/>
        <v>8</v>
      </c>
      <c r="C515" s="643">
        <f t="shared" si="46"/>
        <v>14718.78</v>
      </c>
      <c r="D515" s="643">
        <f t="shared" si="46"/>
        <v>2738.6</v>
      </c>
      <c r="E515" s="642">
        <f t="shared" si="46"/>
        <v>2204282153</v>
      </c>
      <c r="F515" s="643">
        <v>8</v>
      </c>
      <c r="G515" s="643">
        <v>14718.78</v>
      </c>
      <c r="H515" s="643">
        <v>2738.6</v>
      </c>
      <c r="I515" s="642">
        <v>2204282153</v>
      </c>
      <c r="J515" s="643">
        <v>0</v>
      </c>
      <c r="K515" s="643">
        <v>0</v>
      </c>
      <c r="L515" s="643">
        <v>0</v>
      </c>
      <c r="M515" s="644">
        <v>0</v>
      </c>
      <c r="N515" s="638"/>
      <c r="O515" s="638"/>
      <c r="P515" s="638"/>
      <c r="Q515" s="638"/>
      <c r="R515" s="638"/>
      <c r="S515" s="638"/>
      <c r="T515" s="638"/>
      <c r="U515" s="638"/>
      <c r="V515" s="638"/>
      <c r="W515" s="638"/>
      <c r="X515" s="638"/>
      <c r="Y515" s="638"/>
    </row>
    <row r="516" spans="1:25" s="627" customFormat="1" ht="17.100000000000001" customHeight="1">
      <c r="A516" s="659" t="s">
        <v>694</v>
      </c>
      <c r="B516" s="643">
        <f t="shared" si="46"/>
        <v>0</v>
      </c>
      <c r="C516" s="643">
        <f t="shared" si="46"/>
        <v>0</v>
      </c>
      <c r="D516" s="643">
        <f t="shared" si="46"/>
        <v>0</v>
      </c>
      <c r="E516" s="642">
        <f t="shared" si="46"/>
        <v>0</v>
      </c>
      <c r="F516" s="643">
        <v>0</v>
      </c>
      <c r="G516" s="643">
        <v>0</v>
      </c>
      <c r="H516" s="643">
        <v>0</v>
      </c>
      <c r="I516" s="642">
        <v>0</v>
      </c>
      <c r="J516" s="643">
        <v>0</v>
      </c>
      <c r="K516" s="643">
        <v>0</v>
      </c>
      <c r="L516" s="643">
        <v>0</v>
      </c>
      <c r="M516" s="644">
        <v>0</v>
      </c>
      <c r="N516" s="638"/>
      <c r="O516" s="638"/>
      <c r="P516" s="638"/>
      <c r="Q516" s="638"/>
      <c r="R516" s="638"/>
      <c r="S516" s="638"/>
      <c r="T516" s="638"/>
      <c r="U516" s="638"/>
      <c r="V516" s="638"/>
      <c r="W516" s="638"/>
      <c r="X516" s="638"/>
      <c r="Y516" s="638"/>
    </row>
    <row r="517" spans="1:25" s="627" customFormat="1" ht="17.100000000000001" customHeight="1">
      <c r="A517" s="659" t="s">
        <v>695</v>
      </c>
      <c r="B517" s="643">
        <f t="shared" si="46"/>
        <v>0</v>
      </c>
      <c r="C517" s="643">
        <f t="shared" si="46"/>
        <v>0</v>
      </c>
      <c r="D517" s="643">
        <f t="shared" si="46"/>
        <v>0</v>
      </c>
      <c r="E517" s="642">
        <f t="shared" si="46"/>
        <v>0</v>
      </c>
      <c r="F517" s="643">
        <v>0</v>
      </c>
      <c r="G517" s="643">
        <v>0</v>
      </c>
      <c r="H517" s="643">
        <v>0</v>
      </c>
      <c r="I517" s="642">
        <v>0</v>
      </c>
      <c r="J517" s="643">
        <v>0</v>
      </c>
      <c r="K517" s="643">
        <v>0</v>
      </c>
      <c r="L517" s="643">
        <v>0</v>
      </c>
      <c r="M517" s="644">
        <v>0</v>
      </c>
      <c r="N517" s="638"/>
      <c r="O517" s="638"/>
      <c r="P517" s="638"/>
      <c r="Q517" s="638"/>
      <c r="R517" s="638"/>
      <c r="S517" s="638"/>
      <c r="T517" s="638"/>
      <c r="U517" s="638"/>
      <c r="V517" s="638"/>
      <c r="W517" s="638"/>
      <c r="X517" s="638"/>
      <c r="Y517" s="638"/>
    </row>
    <row r="518" spans="1:25" s="627" customFormat="1" ht="17.100000000000001" customHeight="1">
      <c r="A518" s="659" t="s">
        <v>696</v>
      </c>
      <c r="B518" s="643">
        <f t="shared" ref="B518:E529" si="47">SUM(F518,J518)</f>
        <v>68</v>
      </c>
      <c r="C518" s="643">
        <f t="shared" si="47"/>
        <v>219513.87</v>
      </c>
      <c r="D518" s="643">
        <f t="shared" si="47"/>
        <v>103936.55</v>
      </c>
      <c r="E518" s="642">
        <f t="shared" si="47"/>
        <v>17592559409</v>
      </c>
      <c r="F518" s="643">
        <v>59</v>
      </c>
      <c r="G518" s="643">
        <v>205541.41</v>
      </c>
      <c r="H518" s="643">
        <v>103936.55</v>
      </c>
      <c r="I518" s="642">
        <v>17592559409</v>
      </c>
      <c r="J518" s="643">
        <v>9</v>
      </c>
      <c r="K518" s="643">
        <v>13972.46</v>
      </c>
      <c r="L518" s="643">
        <v>0</v>
      </c>
      <c r="M518" s="644">
        <v>0</v>
      </c>
      <c r="N518" s="638"/>
      <c r="O518" s="638"/>
      <c r="P518" s="638"/>
      <c r="Q518" s="638"/>
      <c r="R518" s="638"/>
      <c r="S518" s="638"/>
      <c r="T518" s="638"/>
      <c r="U518" s="638"/>
      <c r="V518" s="638"/>
      <c r="W518" s="638"/>
      <c r="X518" s="638"/>
      <c r="Y518" s="638"/>
    </row>
    <row r="519" spans="1:25" s="627" customFormat="1" ht="17.100000000000001" customHeight="1">
      <c r="A519" s="659" t="s">
        <v>697</v>
      </c>
      <c r="B519" s="643">
        <f t="shared" si="47"/>
        <v>11</v>
      </c>
      <c r="C519" s="643">
        <f t="shared" si="47"/>
        <v>3019.23</v>
      </c>
      <c r="D519" s="643">
        <f t="shared" si="47"/>
        <v>1911.28</v>
      </c>
      <c r="E519" s="642">
        <f t="shared" si="47"/>
        <v>1823335600</v>
      </c>
      <c r="F519" s="643">
        <v>10</v>
      </c>
      <c r="G519" s="643">
        <v>2996.73</v>
      </c>
      <c r="H519" s="643">
        <v>1890.95</v>
      </c>
      <c r="I519" s="642">
        <v>1823335600</v>
      </c>
      <c r="J519" s="643">
        <v>1</v>
      </c>
      <c r="K519" s="643">
        <v>22.5</v>
      </c>
      <c r="L519" s="643">
        <v>20.329999999999998</v>
      </c>
      <c r="M519" s="644">
        <v>0</v>
      </c>
      <c r="N519" s="638"/>
      <c r="O519" s="638"/>
      <c r="P519" s="638"/>
      <c r="Q519" s="638"/>
      <c r="R519" s="638"/>
      <c r="S519" s="638"/>
      <c r="T519" s="638"/>
      <c r="U519" s="638"/>
      <c r="V519" s="638"/>
      <c r="W519" s="638"/>
      <c r="X519" s="638"/>
      <c r="Y519" s="638"/>
    </row>
    <row r="520" spans="1:25" s="627" customFormat="1" ht="17.100000000000001" customHeight="1">
      <c r="A520" s="659" t="s">
        <v>698</v>
      </c>
      <c r="B520" s="643">
        <f t="shared" si="47"/>
        <v>0</v>
      </c>
      <c r="C520" s="643">
        <f t="shared" si="47"/>
        <v>0</v>
      </c>
      <c r="D520" s="643">
        <f t="shared" si="47"/>
        <v>0</v>
      </c>
      <c r="E520" s="642">
        <f t="shared" si="47"/>
        <v>0</v>
      </c>
      <c r="F520" s="643">
        <v>0</v>
      </c>
      <c r="G520" s="643">
        <v>0</v>
      </c>
      <c r="H520" s="643">
        <v>0</v>
      </c>
      <c r="I520" s="642">
        <v>0</v>
      </c>
      <c r="J520" s="643">
        <v>0</v>
      </c>
      <c r="K520" s="643">
        <v>0</v>
      </c>
      <c r="L520" s="643">
        <v>0</v>
      </c>
      <c r="M520" s="644">
        <v>0</v>
      </c>
      <c r="N520" s="638"/>
      <c r="O520" s="638"/>
      <c r="P520" s="638"/>
      <c r="Q520" s="638"/>
      <c r="R520" s="638"/>
      <c r="S520" s="638"/>
      <c r="T520" s="638"/>
      <c r="U520" s="638"/>
      <c r="V520" s="638"/>
      <c r="W520" s="638"/>
      <c r="X520" s="638"/>
      <c r="Y520" s="638"/>
    </row>
    <row r="521" spans="1:25" s="627" customFormat="1" ht="17.100000000000001" customHeight="1">
      <c r="A521" s="659" t="s">
        <v>699</v>
      </c>
      <c r="B521" s="643">
        <f t="shared" si="47"/>
        <v>79</v>
      </c>
      <c r="C521" s="643">
        <f t="shared" si="47"/>
        <v>220648.03</v>
      </c>
      <c r="D521" s="643">
        <f t="shared" si="47"/>
        <v>81605.279999999999</v>
      </c>
      <c r="E521" s="642">
        <f t="shared" si="47"/>
        <v>18330210414</v>
      </c>
      <c r="F521" s="643">
        <v>45</v>
      </c>
      <c r="G521" s="643">
        <v>193123.28</v>
      </c>
      <c r="H521" s="643">
        <v>79429.13</v>
      </c>
      <c r="I521" s="642">
        <v>17629899264</v>
      </c>
      <c r="J521" s="643">
        <v>34</v>
      </c>
      <c r="K521" s="643">
        <v>27524.75</v>
      </c>
      <c r="L521" s="643">
        <v>2176.15</v>
      </c>
      <c r="M521" s="644">
        <v>700311150</v>
      </c>
      <c r="N521" s="638"/>
      <c r="O521" s="638"/>
      <c r="P521" s="638"/>
      <c r="Q521" s="638"/>
      <c r="R521" s="638"/>
      <c r="S521" s="638"/>
      <c r="T521" s="638"/>
      <c r="U521" s="638"/>
      <c r="V521" s="638"/>
      <c r="W521" s="638"/>
      <c r="X521" s="638"/>
      <c r="Y521" s="638"/>
    </row>
    <row r="522" spans="1:25" s="627" customFormat="1" ht="17.100000000000001" customHeight="1">
      <c r="A522" s="659" t="s">
        <v>700</v>
      </c>
      <c r="B522" s="643">
        <f t="shared" si="47"/>
        <v>2</v>
      </c>
      <c r="C522" s="643">
        <f t="shared" si="47"/>
        <v>720.16</v>
      </c>
      <c r="D522" s="643">
        <f t="shared" si="47"/>
        <v>3735</v>
      </c>
      <c r="E522" s="642">
        <f t="shared" si="47"/>
        <v>1068880000</v>
      </c>
      <c r="F522" s="643">
        <v>2</v>
      </c>
      <c r="G522" s="643">
        <v>720.16</v>
      </c>
      <c r="H522" s="643">
        <v>3735</v>
      </c>
      <c r="I522" s="642">
        <v>1068880000</v>
      </c>
      <c r="J522" s="643">
        <v>0</v>
      </c>
      <c r="K522" s="643">
        <v>0</v>
      </c>
      <c r="L522" s="643">
        <v>0</v>
      </c>
      <c r="M522" s="644">
        <v>0</v>
      </c>
      <c r="N522" s="638"/>
      <c r="O522" s="638"/>
      <c r="P522" s="638"/>
      <c r="Q522" s="638"/>
      <c r="R522" s="638"/>
      <c r="S522" s="638"/>
      <c r="T522" s="638"/>
      <c r="U522" s="638"/>
      <c r="V522" s="638"/>
      <c r="W522" s="638"/>
      <c r="X522" s="638"/>
      <c r="Y522" s="638"/>
    </row>
    <row r="523" spans="1:25" s="627" customFormat="1" ht="17.100000000000001" customHeight="1">
      <c r="A523" s="659" t="s">
        <v>701</v>
      </c>
      <c r="B523" s="643">
        <f t="shared" si="47"/>
        <v>4</v>
      </c>
      <c r="C523" s="643">
        <f t="shared" si="47"/>
        <v>3564.9500000000003</v>
      </c>
      <c r="D523" s="643">
        <f t="shared" si="47"/>
        <v>214.631</v>
      </c>
      <c r="E523" s="642">
        <f t="shared" si="47"/>
        <v>154908274</v>
      </c>
      <c r="F523" s="643">
        <v>1</v>
      </c>
      <c r="G523" s="643">
        <v>141.16999999999999</v>
      </c>
      <c r="H523" s="643">
        <v>112.35</v>
      </c>
      <c r="I523" s="642">
        <v>108702704</v>
      </c>
      <c r="J523" s="643">
        <v>3</v>
      </c>
      <c r="K523" s="643">
        <v>3423.78</v>
      </c>
      <c r="L523" s="643">
        <v>102.28100000000001</v>
      </c>
      <c r="M523" s="644">
        <v>46205570</v>
      </c>
      <c r="N523" s="638"/>
      <c r="O523" s="638"/>
      <c r="P523" s="638"/>
      <c r="Q523" s="638"/>
      <c r="R523" s="638"/>
      <c r="S523" s="638"/>
      <c r="T523" s="638"/>
      <c r="U523" s="638"/>
      <c r="V523" s="638"/>
      <c r="W523" s="638"/>
      <c r="X523" s="638"/>
      <c r="Y523" s="638"/>
    </row>
    <row r="524" spans="1:25" s="627" customFormat="1" ht="17.100000000000001" customHeight="1">
      <c r="A524" s="659" t="s">
        <v>702</v>
      </c>
      <c r="B524" s="643">
        <f t="shared" si="47"/>
        <v>0</v>
      </c>
      <c r="C524" s="643">
        <f t="shared" si="47"/>
        <v>0</v>
      </c>
      <c r="D524" s="643">
        <f t="shared" si="47"/>
        <v>0</v>
      </c>
      <c r="E524" s="642">
        <f t="shared" si="47"/>
        <v>0</v>
      </c>
      <c r="F524" s="643">
        <v>0</v>
      </c>
      <c r="G524" s="643">
        <v>0</v>
      </c>
      <c r="H524" s="643">
        <v>0</v>
      </c>
      <c r="I524" s="642">
        <v>0</v>
      </c>
      <c r="J524" s="643">
        <v>0</v>
      </c>
      <c r="K524" s="643">
        <v>0</v>
      </c>
      <c r="L524" s="643">
        <v>0</v>
      </c>
      <c r="M524" s="644">
        <v>0</v>
      </c>
      <c r="N524" s="638"/>
      <c r="O524" s="638"/>
      <c r="P524" s="638"/>
      <c r="Q524" s="638"/>
      <c r="R524" s="638"/>
      <c r="S524" s="638"/>
      <c r="T524" s="638"/>
      <c r="U524" s="638"/>
      <c r="V524" s="638"/>
      <c r="W524" s="638"/>
      <c r="X524" s="638"/>
      <c r="Y524" s="638"/>
    </row>
    <row r="525" spans="1:25" s="627" customFormat="1" ht="17.100000000000001" customHeight="1">
      <c r="A525" s="659" t="s">
        <v>703</v>
      </c>
      <c r="B525" s="643">
        <f t="shared" si="47"/>
        <v>14</v>
      </c>
      <c r="C525" s="643">
        <f t="shared" si="47"/>
        <v>35694.130000000005</v>
      </c>
      <c r="D525" s="643">
        <f t="shared" si="47"/>
        <v>74.8</v>
      </c>
      <c r="E525" s="642">
        <f t="shared" si="47"/>
        <v>691461656</v>
      </c>
      <c r="F525" s="643">
        <v>12</v>
      </c>
      <c r="G525" s="643">
        <v>34526.300000000003</v>
      </c>
      <c r="H525" s="643">
        <v>74.8</v>
      </c>
      <c r="I525" s="642">
        <v>691461656</v>
      </c>
      <c r="J525" s="643">
        <v>2</v>
      </c>
      <c r="K525" s="643">
        <v>1167.83</v>
      </c>
      <c r="L525" s="643">
        <v>0</v>
      </c>
      <c r="M525" s="644">
        <v>0</v>
      </c>
      <c r="N525" s="638"/>
      <c r="O525" s="638"/>
      <c r="P525" s="638"/>
      <c r="Q525" s="638"/>
      <c r="R525" s="638"/>
      <c r="S525" s="638"/>
      <c r="T525" s="638"/>
      <c r="U525" s="638"/>
      <c r="V525" s="638"/>
      <c r="W525" s="638"/>
      <c r="X525" s="638"/>
      <c r="Y525" s="638"/>
    </row>
    <row r="526" spans="1:25" s="627" customFormat="1" ht="17.100000000000001" customHeight="1">
      <c r="A526" s="659" t="s">
        <v>704</v>
      </c>
      <c r="B526" s="643">
        <f t="shared" si="47"/>
        <v>63</v>
      </c>
      <c r="C526" s="643">
        <f t="shared" si="47"/>
        <v>245024.61</v>
      </c>
      <c r="D526" s="643">
        <f t="shared" si="47"/>
        <v>207435.98910000001</v>
      </c>
      <c r="E526" s="642">
        <f t="shared" si="47"/>
        <v>103981882653</v>
      </c>
      <c r="F526" s="643">
        <v>30</v>
      </c>
      <c r="G526" s="643">
        <v>73027.789999999994</v>
      </c>
      <c r="H526" s="643">
        <v>41007.572999999997</v>
      </c>
      <c r="I526" s="642">
        <v>29725173227</v>
      </c>
      <c r="J526" s="643">
        <v>33</v>
      </c>
      <c r="K526" s="643">
        <v>171996.82</v>
      </c>
      <c r="L526" s="643">
        <v>166428.4161</v>
      </c>
      <c r="M526" s="644">
        <v>74256709426</v>
      </c>
      <c r="N526" s="638"/>
      <c r="O526" s="638"/>
      <c r="P526" s="638"/>
      <c r="Q526" s="638"/>
      <c r="R526" s="638"/>
      <c r="S526" s="638"/>
      <c r="T526" s="638"/>
      <c r="U526" s="638"/>
      <c r="V526" s="638"/>
      <c r="W526" s="638"/>
      <c r="X526" s="638"/>
      <c r="Y526" s="638"/>
    </row>
    <row r="527" spans="1:25" s="627" customFormat="1" ht="17.100000000000001" customHeight="1">
      <c r="A527" s="659" t="s">
        <v>705</v>
      </c>
      <c r="B527" s="643">
        <f t="shared" si="47"/>
        <v>17</v>
      </c>
      <c r="C527" s="643">
        <f t="shared" si="47"/>
        <v>108907.23</v>
      </c>
      <c r="D527" s="643">
        <f t="shared" si="47"/>
        <v>132828.04999999999</v>
      </c>
      <c r="E527" s="642">
        <f t="shared" si="47"/>
        <v>18364142358</v>
      </c>
      <c r="F527" s="643">
        <v>2</v>
      </c>
      <c r="G527" s="643">
        <v>1365.58</v>
      </c>
      <c r="H527" s="643">
        <v>0</v>
      </c>
      <c r="I527" s="642">
        <v>0</v>
      </c>
      <c r="J527" s="643">
        <v>15</v>
      </c>
      <c r="K527" s="643">
        <v>107541.65</v>
      </c>
      <c r="L527" s="643">
        <v>132828.04999999999</v>
      </c>
      <c r="M527" s="644">
        <v>18364142358</v>
      </c>
      <c r="N527" s="638"/>
      <c r="O527" s="638"/>
      <c r="P527" s="638"/>
      <c r="Q527" s="638"/>
      <c r="R527" s="638"/>
      <c r="S527" s="638"/>
      <c r="T527" s="638"/>
      <c r="U527" s="638"/>
      <c r="V527" s="638"/>
      <c r="W527" s="638"/>
      <c r="X527" s="638"/>
      <c r="Y527" s="638"/>
    </row>
    <row r="528" spans="1:25" s="627" customFormat="1" ht="17.100000000000001" customHeight="1">
      <c r="A528" s="659" t="s">
        <v>706</v>
      </c>
      <c r="B528" s="643">
        <f t="shared" si="47"/>
        <v>44</v>
      </c>
      <c r="C528" s="643">
        <f t="shared" si="47"/>
        <v>133159.90000000002</v>
      </c>
      <c r="D528" s="643">
        <f t="shared" si="47"/>
        <v>122520.1498</v>
      </c>
      <c r="E528" s="642">
        <f t="shared" si="47"/>
        <v>14196291317</v>
      </c>
      <c r="F528" s="643">
        <v>42</v>
      </c>
      <c r="G528" s="643">
        <v>132785.42000000001</v>
      </c>
      <c r="H528" s="643">
        <v>122236.43979999999</v>
      </c>
      <c r="I528" s="642">
        <v>14111279317</v>
      </c>
      <c r="J528" s="643">
        <v>2</v>
      </c>
      <c r="K528" s="643">
        <v>374.48</v>
      </c>
      <c r="L528" s="643">
        <v>283.70999999999998</v>
      </c>
      <c r="M528" s="644">
        <v>85012000</v>
      </c>
      <c r="N528" s="638"/>
      <c r="O528" s="638"/>
      <c r="P528" s="638"/>
      <c r="Q528" s="638"/>
      <c r="R528" s="638"/>
      <c r="S528" s="638"/>
      <c r="T528" s="638"/>
      <c r="U528" s="638"/>
      <c r="V528" s="638"/>
      <c r="W528" s="638"/>
      <c r="X528" s="638"/>
      <c r="Y528" s="638"/>
    </row>
    <row r="529" spans="1:25" s="627" customFormat="1" ht="17.100000000000001" customHeight="1" thickBot="1">
      <c r="A529" s="660" t="s">
        <v>707</v>
      </c>
      <c r="B529" s="649">
        <f t="shared" si="47"/>
        <v>98</v>
      </c>
      <c r="C529" s="649">
        <f t="shared" si="47"/>
        <v>125101.77</v>
      </c>
      <c r="D529" s="649">
        <f t="shared" si="47"/>
        <v>23981.817999999999</v>
      </c>
      <c r="E529" s="648">
        <f t="shared" si="47"/>
        <v>2051236651</v>
      </c>
      <c r="F529" s="649">
        <v>15</v>
      </c>
      <c r="G529" s="649">
        <v>97796.6</v>
      </c>
      <c r="H529" s="649">
        <v>23566.85</v>
      </c>
      <c r="I529" s="648">
        <v>1632655991</v>
      </c>
      <c r="J529" s="649">
        <v>83</v>
      </c>
      <c r="K529" s="649">
        <v>27305.17</v>
      </c>
      <c r="L529" s="649">
        <v>414.96800000000002</v>
      </c>
      <c r="M529" s="650">
        <v>418580660</v>
      </c>
    </row>
    <row r="530" spans="1:25" s="627" customFormat="1" ht="18" customHeight="1">
      <c r="A530" s="661"/>
      <c r="B530" s="666"/>
      <c r="C530" s="666"/>
      <c r="D530" s="666"/>
      <c r="E530" s="667"/>
      <c r="F530" s="668"/>
      <c r="G530" s="668"/>
      <c r="H530" s="668"/>
      <c r="I530" s="669"/>
      <c r="J530" s="668"/>
      <c r="K530" s="668"/>
      <c r="L530" s="668"/>
      <c r="M530" s="669"/>
    </row>
    <row r="531" spans="1:25" s="627" customFormat="1" ht="18" customHeight="1" thickBot="1">
      <c r="A531" s="665" t="s">
        <v>722</v>
      </c>
      <c r="B531" s="655"/>
      <c r="C531" s="655"/>
      <c r="D531" s="655"/>
      <c r="E531" s="654"/>
      <c r="F531" s="655"/>
      <c r="G531" s="655"/>
      <c r="H531" s="655"/>
      <c r="I531" s="654"/>
      <c r="J531" s="655"/>
      <c r="K531" s="655"/>
      <c r="L531" s="655"/>
      <c r="M531" s="654"/>
    </row>
    <row r="532" spans="1:25" s="627" customFormat="1" ht="18" customHeight="1">
      <c r="A532" s="830" t="s">
        <v>10</v>
      </c>
      <c r="B532" s="832" t="s">
        <v>668</v>
      </c>
      <c r="C532" s="832"/>
      <c r="D532" s="832"/>
      <c r="E532" s="832"/>
      <c r="F532" s="832" t="s">
        <v>669</v>
      </c>
      <c r="G532" s="832"/>
      <c r="H532" s="832"/>
      <c r="I532" s="832"/>
      <c r="J532" s="832" t="s">
        <v>670</v>
      </c>
      <c r="K532" s="832"/>
      <c r="L532" s="832"/>
      <c r="M532" s="833"/>
    </row>
    <row r="533" spans="1:25" s="627" customFormat="1" ht="50.1" customHeight="1" thickBot="1">
      <c r="A533" s="831"/>
      <c r="B533" s="630" t="s">
        <v>671</v>
      </c>
      <c r="C533" s="630" t="s">
        <v>672</v>
      </c>
      <c r="D533" s="630" t="s">
        <v>673</v>
      </c>
      <c r="E533" s="590" t="s">
        <v>674</v>
      </c>
      <c r="F533" s="630" t="s">
        <v>671</v>
      </c>
      <c r="G533" s="630" t="s">
        <v>672</v>
      </c>
      <c r="H533" s="630" t="s">
        <v>673</v>
      </c>
      <c r="I533" s="590" t="s">
        <v>674</v>
      </c>
      <c r="J533" s="630" t="s">
        <v>675</v>
      </c>
      <c r="K533" s="630" t="s">
        <v>672</v>
      </c>
      <c r="L533" s="630" t="s">
        <v>676</v>
      </c>
      <c r="M533" s="592" t="s">
        <v>677</v>
      </c>
      <c r="N533" s="638"/>
      <c r="O533" s="638"/>
      <c r="P533" s="638"/>
      <c r="Q533" s="638"/>
      <c r="R533" s="638"/>
      <c r="S533" s="638"/>
      <c r="T533" s="638"/>
      <c r="U533" s="638"/>
      <c r="V533" s="638"/>
      <c r="W533" s="638"/>
      <c r="X533" s="638"/>
      <c r="Y533" s="638"/>
    </row>
    <row r="534" spans="1:25" s="627" customFormat="1" ht="17.100000000000001" customHeight="1" thickBot="1">
      <c r="A534" s="657" t="s">
        <v>668</v>
      </c>
      <c r="B534" s="636">
        <f t="shared" ref="B534:M534" si="48">SUM(B535:B562)</f>
        <v>139</v>
      </c>
      <c r="C534" s="636">
        <f t="shared" si="48"/>
        <v>326700.35000000003</v>
      </c>
      <c r="D534" s="636">
        <f t="shared" si="48"/>
        <v>115309.71999999999</v>
      </c>
      <c r="E534" s="635">
        <f t="shared" si="48"/>
        <v>27304326707</v>
      </c>
      <c r="F534" s="636">
        <f t="shared" si="48"/>
        <v>72</v>
      </c>
      <c r="G534" s="636">
        <f t="shared" si="48"/>
        <v>143235.69</v>
      </c>
      <c r="H534" s="636">
        <f t="shared" si="48"/>
        <v>59481.700000000004</v>
      </c>
      <c r="I534" s="635">
        <f t="shared" si="48"/>
        <v>18319991169</v>
      </c>
      <c r="J534" s="636">
        <f t="shared" si="48"/>
        <v>67</v>
      </c>
      <c r="K534" s="636">
        <f t="shared" si="48"/>
        <v>183464.66</v>
      </c>
      <c r="L534" s="636">
        <f t="shared" si="48"/>
        <v>55828.020000000004</v>
      </c>
      <c r="M534" s="637">
        <f t="shared" si="48"/>
        <v>8984335538</v>
      </c>
      <c r="N534" s="638"/>
      <c r="O534" s="638"/>
      <c r="P534" s="638"/>
      <c r="Q534" s="638"/>
      <c r="R534" s="638"/>
      <c r="S534" s="638"/>
      <c r="T534" s="638"/>
      <c r="U534" s="638"/>
      <c r="V534" s="638"/>
      <c r="W534" s="638"/>
      <c r="X534" s="638"/>
      <c r="Y534" s="638"/>
    </row>
    <row r="535" spans="1:25" s="627" customFormat="1" ht="17.100000000000001" customHeight="1" thickTop="1">
      <c r="A535" s="658" t="s">
        <v>680</v>
      </c>
      <c r="B535" s="643">
        <f t="shared" ref="B535:E550" si="49">SUM(F535,J535)</f>
        <v>2</v>
      </c>
      <c r="C535" s="643">
        <f t="shared" si="49"/>
        <v>15.36</v>
      </c>
      <c r="D535" s="643">
        <f t="shared" si="49"/>
        <v>33.78</v>
      </c>
      <c r="E535" s="642">
        <f t="shared" si="49"/>
        <v>0</v>
      </c>
      <c r="F535" s="643">
        <v>0</v>
      </c>
      <c r="G535" s="643">
        <v>0</v>
      </c>
      <c r="H535" s="643">
        <v>0</v>
      </c>
      <c r="I535" s="642">
        <v>0</v>
      </c>
      <c r="J535" s="643">
        <v>2</v>
      </c>
      <c r="K535" s="643">
        <v>15.36</v>
      </c>
      <c r="L535" s="643">
        <v>33.78</v>
      </c>
      <c r="M535" s="644">
        <v>0</v>
      </c>
      <c r="N535" s="638"/>
      <c r="O535" s="638"/>
      <c r="P535" s="638"/>
      <c r="Q535" s="638"/>
      <c r="R535" s="638"/>
      <c r="S535" s="638"/>
      <c r="T535" s="638"/>
      <c r="U535" s="638"/>
      <c r="V535" s="638"/>
      <c r="W535" s="638"/>
      <c r="X535" s="638"/>
      <c r="Y535" s="638"/>
    </row>
    <row r="536" spans="1:25" s="627" customFormat="1" ht="17.100000000000001" customHeight="1">
      <c r="A536" s="659" t="s">
        <v>681</v>
      </c>
      <c r="B536" s="643">
        <f t="shared" si="49"/>
        <v>0</v>
      </c>
      <c r="C536" s="643">
        <f t="shared" si="49"/>
        <v>0</v>
      </c>
      <c r="D536" s="643">
        <f t="shared" si="49"/>
        <v>0</v>
      </c>
      <c r="E536" s="642">
        <f t="shared" si="49"/>
        <v>0</v>
      </c>
      <c r="F536" s="643">
        <v>0</v>
      </c>
      <c r="G536" s="643">
        <v>0</v>
      </c>
      <c r="H536" s="643">
        <v>0</v>
      </c>
      <c r="I536" s="642">
        <v>0</v>
      </c>
      <c r="J536" s="643">
        <v>0</v>
      </c>
      <c r="K536" s="643">
        <v>0</v>
      </c>
      <c r="L536" s="643">
        <v>0</v>
      </c>
      <c r="M536" s="644">
        <v>0</v>
      </c>
      <c r="N536" s="638"/>
      <c r="O536" s="638"/>
      <c r="P536" s="638"/>
      <c r="Q536" s="638"/>
      <c r="R536" s="638"/>
      <c r="S536" s="638"/>
      <c r="T536" s="638"/>
      <c r="U536" s="638"/>
      <c r="V536" s="638"/>
      <c r="W536" s="638"/>
      <c r="X536" s="638"/>
      <c r="Y536" s="638"/>
    </row>
    <row r="537" spans="1:25" s="627" customFormat="1" ht="17.100000000000001" customHeight="1">
      <c r="A537" s="659" t="s">
        <v>682</v>
      </c>
      <c r="B537" s="643">
        <f t="shared" si="49"/>
        <v>2</v>
      </c>
      <c r="C537" s="643">
        <f t="shared" si="49"/>
        <v>481.07</v>
      </c>
      <c r="D537" s="643">
        <f t="shared" si="49"/>
        <v>625.6</v>
      </c>
      <c r="E537" s="642">
        <f t="shared" si="49"/>
        <v>313016000</v>
      </c>
      <c r="F537" s="643">
        <v>1</v>
      </c>
      <c r="G537" s="643">
        <v>36.61</v>
      </c>
      <c r="H537" s="643">
        <v>625.6</v>
      </c>
      <c r="I537" s="642">
        <v>313016000</v>
      </c>
      <c r="J537" s="643">
        <v>1</v>
      </c>
      <c r="K537" s="643">
        <v>444.46</v>
      </c>
      <c r="L537" s="643">
        <v>0</v>
      </c>
      <c r="M537" s="644">
        <v>0</v>
      </c>
      <c r="N537" s="638"/>
      <c r="O537" s="638"/>
      <c r="P537" s="638"/>
      <c r="Q537" s="638"/>
      <c r="R537" s="638"/>
      <c r="S537" s="638"/>
      <c r="T537" s="638"/>
      <c r="U537" s="638"/>
      <c r="V537" s="638"/>
      <c r="W537" s="638"/>
      <c r="X537" s="638"/>
      <c r="Y537" s="638"/>
    </row>
    <row r="538" spans="1:25" s="627" customFormat="1" ht="17.100000000000001" customHeight="1">
      <c r="A538" s="659" t="s">
        <v>683</v>
      </c>
      <c r="B538" s="643">
        <f t="shared" si="49"/>
        <v>0</v>
      </c>
      <c r="C538" s="643">
        <f t="shared" si="49"/>
        <v>0</v>
      </c>
      <c r="D538" s="643">
        <f t="shared" si="49"/>
        <v>0</v>
      </c>
      <c r="E538" s="642">
        <f t="shared" si="49"/>
        <v>0</v>
      </c>
      <c r="F538" s="643">
        <v>0</v>
      </c>
      <c r="G538" s="643">
        <v>0</v>
      </c>
      <c r="H538" s="643">
        <v>0</v>
      </c>
      <c r="I538" s="642">
        <v>0</v>
      </c>
      <c r="J538" s="643">
        <v>0</v>
      </c>
      <c r="K538" s="643">
        <v>0</v>
      </c>
      <c r="L538" s="643">
        <v>0</v>
      </c>
      <c r="M538" s="644">
        <v>0</v>
      </c>
      <c r="N538" s="638"/>
      <c r="O538" s="638"/>
      <c r="P538" s="638"/>
      <c r="Q538" s="638"/>
      <c r="R538" s="638"/>
      <c r="S538" s="638"/>
      <c r="T538" s="638"/>
      <c r="U538" s="638"/>
      <c r="V538" s="638"/>
      <c r="W538" s="638"/>
      <c r="X538" s="638"/>
      <c r="Y538" s="638"/>
    </row>
    <row r="539" spans="1:25" s="627" customFormat="1" ht="17.100000000000001" customHeight="1">
      <c r="A539" s="659" t="s">
        <v>684</v>
      </c>
      <c r="B539" s="643">
        <f t="shared" si="49"/>
        <v>35</v>
      </c>
      <c r="C539" s="643">
        <f t="shared" si="49"/>
        <v>52888.29</v>
      </c>
      <c r="D539" s="643">
        <f t="shared" si="49"/>
        <v>14706.470000000001</v>
      </c>
      <c r="E539" s="642">
        <f t="shared" si="49"/>
        <v>5697389173</v>
      </c>
      <c r="F539" s="643">
        <v>25</v>
      </c>
      <c r="G539" s="643">
        <v>31081.81</v>
      </c>
      <c r="H539" s="643">
        <v>11972.84</v>
      </c>
      <c r="I539" s="642">
        <v>5318082253</v>
      </c>
      <c r="J539" s="643">
        <v>10</v>
      </c>
      <c r="K539" s="643">
        <v>21806.48</v>
      </c>
      <c r="L539" s="643">
        <v>2733.63</v>
      </c>
      <c r="M539" s="644">
        <v>379306920</v>
      </c>
      <c r="N539" s="638"/>
      <c r="O539" s="638"/>
      <c r="P539" s="638"/>
      <c r="Q539" s="638"/>
      <c r="R539" s="638"/>
      <c r="S539" s="638"/>
      <c r="T539" s="638"/>
      <c r="U539" s="638"/>
      <c r="V539" s="638"/>
      <c r="W539" s="638"/>
      <c r="X539" s="638"/>
      <c r="Y539" s="638"/>
    </row>
    <row r="540" spans="1:25" s="627" customFormat="1" ht="17.100000000000001" customHeight="1">
      <c r="A540" s="659" t="s">
        <v>685</v>
      </c>
      <c r="B540" s="643">
        <f t="shared" si="49"/>
        <v>0</v>
      </c>
      <c r="C540" s="643">
        <f t="shared" si="49"/>
        <v>0</v>
      </c>
      <c r="D540" s="643">
        <f t="shared" si="49"/>
        <v>0</v>
      </c>
      <c r="E540" s="642">
        <f t="shared" si="49"/>
        <v>0</v>
      </c>
      <c r="F540" s="643">
        <v>0</v>
      </c>
      <c r="G540" s="643">
        <v>0</v>
      </c>
      <c r="H540" s="643">
        <v>0</v>
      </c>
      <c r="I540" s="642">
        <v>0</v>
      </c>
      <c r="J540" s="643">
        <v>0</v>
      </c>
      <c r="K540" s="643">
        <v>0</v>
      </c>
      <c r="L540" s="643">
        <v>0</v>
      </c>
      <c r="M540" s="644">
        <v>0</v>
      </c>
      <c r="N540" s="638"/>
      <c r="O540" s="638"/>
      <c r="P540" s="638"/>
      <c r="Q540" s="638"/>
      <c r="R540" s="638"/>
      <c r="S540" s="638"/>
      <c r="T540" s="638"/>
      <c r="U540" s="638"/>
      <c r="V540" s="638"/>
      <c r="W540" s="638"/>
      <c r="X540" s="638"/>
      <c r="Y540" s="638"/>
    </row>
    <row r="541" spans="1:25" s="627" customFormat="1" ht="17.100000000000001" customHeight="1">
      <c r="A541" s="659" t="s">
        <v>686</v>
      </c>
      <c r="B541" s="643">
        <f t="shared" si="49"/>
        <v>1</v>
      </c>
      <c r="C541" s="643">
        <f t="shared" si="49"/>
        <v>7950</v>
      </c>
      <c r="D541" s="643">
        <f t="shared" si="49"/>
        <v>0</v>
      </c>
      <c r="E541" s="642">
        <f t="shared" si="49"/>
        <v>0</v>
      </c>
      <c r="F541" s="643">
        <v>0</v>
      </c>
      <c r="G541" s="643">
        <v>0</v>
      </c>
      <c r="H541" s="643">
        <v>0</v>
      </c>
      <c r="I541" s="642">
        <v>0</v>
      </c>
      <c r="J541" s="643">
        <v>1</v>
      </c>
      <c r="K541" s="643">
        <v>7950</v>
      </c>
      <c r="L541" s="643">
        <v>0</v>
      </c>
      <c r="M541" s="644">
        <v>0</v>
      </c>
      <c r="N541" s="638"/>
      <c r="O541" s="638"/>
      <c r="P541" s="638"/>
      <c r="Q541" s="638"/>
      <c r="R541" s="638"/>
      <c r="S541" s="638"/>
      <c r="T541" s="638"/>
      <c r="U541" s="638"/>
      <c r="V541" s="638"/>
      <c r="W541" s="638"/>
      <c r="X541" s="638"/>
      <c r="Y541" s="638"/>
    </row>
    <row r="542" spans="1:25" s="627" customFormat="1" ht="17.100000000000001" customHeight="1">
      <c r="A542" s="659" t="s">
        <v>687</v>
      </c>
      <c r="B542" s="643">
        <f t="shared" si="49"/>
        <v>0</v>
      </c>
      <c r="C542" s="643">
        <f t="shared" si="49"/>
        <v>0</v>
      </c>
      <c r="D542" s="643">
        <f t="shared" si="49"/>
        <v>0</v>
      </c>
      <c r="E542" s="642">
        <f t="shared" si="49"/>
        <v>0</v>
      </c>
      <c r="F542" s="643">
        <v>0</v>
      </c>
      <c r="G542" s="643">
        <v>0</v>
      </c>
      <c r="H542" s="643">
        <v>0</v>
      </c>
      <c r="I542" s="642">
        <v>0</v>
      </c>
      <c r="J542" s="643">
        <v>0</v>
      </c>
      <c r="K542" s="643">
        <v>0</v>
      </c>
      <c r="L542" s="643">
        <v>0</v>
      </c>
      <c r="M542" s="644">
        <v>0</v>
      </c>
      <c r="N542" s="638"/>
      <c r="O542" s="638"/>
      <c r="P542" s="638"/>
      <c r="Q542" s="638"/>
      <c r="R542" s="638"/>
      <c r="S542" s="638"/>
      <c r="T542" s="638"/>
      <c r="U542" s="638"/>
      <c r="V542" s="638"/>
      <c r="W542" s="638"/>
      <c r="X542" s="638"/>
      <c r="Y542" s="638"/>
    </row>
    <row r="543" spans="1:25" s="627" customFormat="1" ht="17.100000000000001" customHeight="1">
      <c r="A543" s="659" t="s">
        <v>688</v>
      </c>
      <c r="B543" s="643">
        <f t="shared" si="49"/>
        <v>0</v>
      </c>
      <c r="C543" s="643">
        <f t="shared" si="49"/>
        <v>0</v>
      </c>
      <c r="D543" s="643">
        <f t="shared" si="49"/>
        <v>0</v>
      </c>
      <c r="E543" s="642">
        <f t="shared" si="49"/>
        <v>0</v>
      </c>
      <c r="F543" s="643">
        <v>0</v>
      </c>
      <c r="G543" s="643">
        <v>0</v>
      </c>
      <c r="H543" s="643">
        <v>0</v>
      </c>
      <c r="I543" s="642">
        <v>0</v>
      </c>
      <c r="J543" s="643">
        <v>0</v>
      </c>
      <c r="K543" s="643">
        <v>0</v>
      </c>
      <c r="L543" s="643">
        <v>0</v>
      </c>
      <c r="M543" s="644">
        <v>0</v>
      </c>
      <c r="N543" s="638"/>
      <c r="O543" s="638"/>
      <c r="P543" s="638"/>
      <c r="Q543" s="638"/>
      <c r="R543" s="638"/>
      <c r="S543" s="638"/>
      <c r="T543" s="638"/>
      <c r="U543" s="638"/>
      <c r="V543" s="638"/>
      <c r="W543" s="638"/>
      <c r="X543" s="638"/>
      <c r="Y543" s="638"/>
    </row>
    <row r="544" spans="1:25" s="627" customFormat="1" ht="17.100000000000001" customHeight="1">
      <c r="A544" s="659" t="s">
        <v>689</v>
      </c>
      <c r="B544" s="643">
        <f t="shared" si="49"/>
        <v>3</v>
      </c>
      <c r="C544" s="643">
        <f t="shared" si="49"/>
        <v>165.76</v>
      </c>
      <c r="D544" s="643">
        <f t="shared" si="49"/>
        <v>165.76</v>
      </c>
      <c r="E544" s="642">
        <f t="shared" si="49"/>
        <v>12876800</v>
      </c>
      <c r="F544" s="643">
        <v>0</v>
      </c>
      <c r="G544" s="643">
        <v>0</v>
      </c>
      <c r="H544" s="643">
        <v>0</v>
      </c>
      <c r="I544" s="642">
        <v>0</v>
      </c>
      <c r="J544" s="643">
        <v>3</v>
      </c>
      <c r="K544" s="643">
        <v>165.76</v>
      </c>
      <c r="L544" s="643">
        <v>165.76</v>
      </c>
      <c r="M544" s="644">
        <v>12876800</v>
      </c>
      <c r="N544" s="638"/>
      <c r="O544" s="638"/>
      <c r="P544" s="638"/>
      <c r="Q544" s="638"/>
      <c r="R544" s="638"/>
      <c r="S544" s="638"/>
      <c r="T544" s="638"/>
      <c r="U544" s="638"/>
      <c r="V544" s="638"/>
      <c r="W544" s="638"/>
      <c r="X544" s="638"/>
      <c r="Y544" s="638"/>
    </row>
    <row r="545" spans="1:25" s="627" customFormat="1" ht="17.100000000000001" customHeight="1">
      <c r="A545" s="659" t="s">
        <v>690</v>
      </c>
      <c r="B545" s="643">
        <f t="shared" si="49"/>
        <v>0</v>
      </c>
      <c r="C545" s="643">
        <f t="shared" si="49"/>
        <v>0</v>
      </c>
      <c r="D545" s="643">
        <f t="shared" si="49"/>
        <v>0</v>
      </c>
      <c r="E545" s="642">
        <f t="shared" si="49"/>
        <v>0</v>
      </c>
      <c r="F545" s="643">
        <v>0</v>
      </c>
      <c r="G545" s="643">
        <v>0</v>
      </c>
      <c r="H545" s="643">
        <v>0</v>
      </c>
      <c r="I545" s="642">
        <v>0</v>
      </c>
      <c r="J545" s="643">
        <v>0</v>
      </c>
      <c r="K545" s="643">
        <v>0</v>
      </c>
      <c r="L545" s="643">
        <v>0</v>
      </c>
      <c r="M545" s="644">
        <v>0</v>
      </c>
      <c r="N545" s="638"/>
      <c r="O545" s="638"/>
      <c r="P545" s="638"/>
      <c r="Q545" s="638"/>
      <c r="R545" s="638"/>
      <c r="S545" s="638"/>
      <c r="T545" s="638"/>
      <c r="U545" s="638"/>
      <c r="V545" s="638"/>
      <c r="W545" s="638"/>
      <c r="X545" s="638"/>
      <c r="Y545" s="638"/>
    </row>
    <row r="546" spans="1:25" s="627" customFormat="1" ht="17.100000000000001" customHeight="1">
      <c r="A546" s="659" t="s">
        <v>691</v>
      </c>
      <c r="B546" s="643">
        <f t="shared" si="49"/>
        <v>0</v>
      </c>
      <c r="C546" s="643">
        <f t="shared" si="49"/>
        <v>0</v>
      </c>
      <c r="D546" s="643">
        <f t="shared" si="49"/>
        <v>0</v>
      </c>
      <c r="E546" s="642">
        <f t="shared" si="49"/>
        <v>0</v>
      </c>
      <c r="F546" s="643">
        <v>0</v>
      </c>
      <c r="G546" s="643">
        <v>0</v>
      </c>
      <c r="H546" s="643">
        <v>0</v>
      </c>
      <c r="I546" s="642">
        <v>0</v>
      </c>
      <c r="J546" s="643">
        <v>0</v>
      </c>
      <c r="K546" s="643">
        <v>0</v>
      </c>
      <c r="L546" s="643">
        <v>0</v>
      </c>
      <c r="M546" s="644">
        <v>0</v>
      </c>
      <c r="N546" s="638"/>
      <c r="O546" s="638"/>
      <c r="P546" s="638"/>
      <c r="Q546" s="638"/>
      <c r="R546" s="638"/>
      <c r="S546" s="638"/>
      <c r="T546" s="638"/>
      <c r="U546" s="638"/>
      <c r="V546" s="638"/>
      <c r="W546" s="638"/>
      <c r="X546" s="638"/>
      <c r="Y546" s="638"/>
    </row>
    <row r="547" spans="1:25" s="627" customFormat="1" ht="17.100000000000001" customHeight="1">
      <c r="A547" s="659" t="s">
        <v>692</v>
      </c>
      <c r="B547" s="643">
        <f t="shared" si="49"/>
        <v>0</v>
      </c>
      <c r="C547" s="643">
        <f t="shared" si="49"/>
        <v>0</v>
      </c>
      <c r="D547" s="643">
        <f t="shared" si="49"/>
        <v>0</v>
      </c>
      <c r="E547" s="642">
        <f t="shared" si="49"/>
        <v>0</v>
      </c>
      <c r="F547" s="643">
        <v>0</v>
      </c>
      <c r="G547" s="643">
        <v>0</v>
      </c>
      <c r="H547" s="643">
        <v>0</v>
      </c>
      <c r="I547" s="642">
        <v>0</v>
      </c>
      <c r="J547" s="643">
        <v>0</v>
      </c>
      <c r="K547" s="643">
        <v>0</v>
      </c>
      <c r="L547" s="643">
        <v>0</v>
      </c>
      <c r="M547" s="644">
        <v>0</v>
      </c>
      <c r="N547" s="638"/>
      <c r="O547" s="638"/>
      <c r="P547" s="638"/>
      <c r="Q547" s="638"/>
      <c r="R547" s="638"/>
      <c r="S547" s="638"/>
      <c r="T547" s="638"/>
      <c r="U547" s="638"/>
      <c r="V547" s="638"/>
      <c r="W547" s="638"/>
      <c r="X547" s="638"/>
      <c r="Y547" s="638"/>
    </row>
    <row r="548" spans="1:25" s="627" customFormat="1" ht="17.100000000000001" customHeight="1">
      <c r="A548" s="659" t="s">
        <v>693</v>
      </c>
      <c r="B548" s="643">
        <f t="shared" si="49"/>
        <v>0</v>
      </c>
      <c r="C548" s="643">
        <f t="shared" si="49"/>
        <v>0</v>
      </c>
      <c r="D548" s="643">
        <f t="shared" si="49"/>
        <v>0</v>
      </c>
      <c r="E548" s="642">
        <f t="shared" si="49"/>
        <v>0</v>
      </c>
      <c r="F548" s="643">
        <v>0</v>
      </c>
      <c r="G548" s="643">
        <v>0</v>
      </c>
      <c r="H548" s="643">
        <v>0</v>
      </c>
      <c r="I548" s="642">
        <v>0</v>
      </c>
      <c r="J548" s="643">
        <v>0</v>
      </c>
      <c r="K548" s="643">
        <v>0</v>
      </c>
      <c r="L548" s="643">
        <v>0</v>
      </c>
      <c r="M548" s="644">
        <v>0</v>
      </c>
      <c r="N548" s="638"/>
      <c r="O548" s="638"/>
      <c r="P548" s="638"/>
      <c r="Q548" s="638"/>
      <c r="R548" s="638"/>
      <c r="S548" s="638"/>
      <c r="T548" s="638"/>
      <c r="U548" s="638"/>
      <c r="V548" s="638"/>
      <c r="W548" s="638"/>
      <c r="X548" s="638"/>
      <c r="Y548" s="638"/>
    </row>
    <row r="549" spans="1:25" s="627" customFormat="1" ht="17.100000000000001" customHeight="1">
      <c r="A549" s="659" t="s">
        <v>694</v>
      </c>
      <c r="B549" s="643">
        <f t="shared" si="49"/>
        <v>1</v>
      </c>
      <c r="C549" s="643">
        <f t="shared" si="49"/>
        <v>57</v>
      </c>
      <c r="D549" s="643">
        <f t="shared" si="49"/>
        <v>0</v>
      </c>
      <c r="E549" s="642">
        <f t="shared" si="49"/>
        <v>0</v>
      </c>
      <c r="F549" s="643">
        <v>0</v>
      </c>
      <c r="G549" s="643">
        <v>0</v>
      </c>
      <c r="H549" s="643">
        <v>0</v>
      </c>
      <c r="I549" s="642">
        <v>0</v>
      </c>
      <c r="J549" s="643">
        <v>1</v>
      </c>
      <c r="K549" s="643">
        <v>57</v>
      </c>
      <c r="L549" s="643">
        <v>0</v>
      </c>
      <c r="M549" s="644">
        <v>0</v>
      </c>
      <c r="N549" s="638"/>
      <c r="O549" s="638"/>
      <c r="P549" s="638"/>
      <c r="Q549" s="638"/>
      <c r="R549" s="638"/>
      <c r="S549" s="638"/>
      <c r="T549" s="638"/>
      <c r="U549" s="638"/>
      <c r="V549" s="638"/>
      <c r="W549" s="638"/>
      <c r="X549" s="638"/>
      <c r="Y549" s="638"/>
    </row>
    <row r="550" spans="1:25" s="627" customFormat="1" ht="17.100000000000001" customHeight="1">
      <c r="A550" s="659" t="s">
        <v>695</v>
      </c>
      <c r="B550" s="643">
        <f t="shared" si="49"/>
        <v>0</v>
      </c>
      <c r="C550" s="643">
        <f t="shared" si="49"/>
        <v>0</v>
      </c>
      <c r="D550" s="643">
        <f t="shared" si="49"/>
        <v>0</v>
      </c>
      <c r="E550" s="642">
        <f t="shared" si="49"/>
        <v>0</v>
      </c>
      <c r="F550" s="643">
        <v>0</v>
      </c>
      <c r="G550" s="643">
        <v>0</v>
      </c>
      <c r="H550" s="643">
        <v>0</v>
      </c>
      <c r="I550" s="642">
        <v>0</v>
      </c>
      <c r="J550" s="643">
        <v>0</v>
      </c>
      <c r="K550" s="643">
        <v>0</v>
      </c>
      <c r="L550" s="643">
        <v>0</v>
      </c>
      <c r="M550" s="644">
        <v>0</v>
      </c>
      <c r="N550" s="638"/>
      <c r="O550" s="638"/>
      <c r="P550" s="638"/>
      <c r="Q550" s="638"/>
      <c r="R550" s="638"/>
      <c r="S550" s="638"/>
      <c r="T550" s="638"/>
      <c r="U550" s="638"/>
      <c r="V550" s="638"/>
      <c r="W550" s="638"/>
      <c r="X550" s="638"/>
      <c r="Y550" s="638"/>
    </row>
    <row r="551" spans="1:25" s="627" customFormat="1" ht="17.100000000000001" customHeight="1">
      <c r="A551" s="659" t="s">
        <v>696</v>
      </c>
      <c r="B551" s="643">
        <f t="shared" ref="B551:E562" si="50">SUM(F551,J551)</f>
        <v>11</v>
      </c>
      <c r="C551" s="643">
        <f t="shared" si="50"/>
        <v>27276.21</v>
      </c>
      <c r="D551" s="643">
        <f t="shared" si="50"/>
        <v>0</v>
      </c>
      <c r="E551" s="642">
        <f t="shared" si="50"/>
        <v>0</v>
      </c>
      <c r="F551" s="643">
        <v>9</v>
      </c>
      <c r="G551" s="643">
        <v>24812.2</v>
      </c>
      <c r="H551" s="643">
        <v>0</v>
      </c>
      <c r="I551" s="642">
        <v>0</v>
      </c>
      <c r="J551" s="643">
        <v>2</v>
      </c>
      <c r="K551" s="643">
        <v>2464.0100000000002</v>
      </c>
      <c r="L551" s="643">
        <v>0</v>
      </c>
      <c r="M551" s="644">
        <v>0</v>
      </c>
      <c r="N551" s="638"/>
      <c r="O551" s="638"/>
      <c r="P551" s="638"/>
      <c r="Q551" s="638"/>
      <c r="R551" s="638"/>
      <c r="S551" s="638"/>
      <c r="T551" s="638"/>
      <c r="U551" s="638"/>
      <c r="V551" s="638"/>
      <c r="W551" s="638"/>
      <c r="X551" s="638"/>
      <c r="Y551" s="638"/>
    </row>
    <row r="552" spans="1:25" s="627" customFormat="1" ht="17.100000000000001" customHeight="1">
      <c r="A552" s="659" t="s">
        <v>697</v>
      </c>
      <c r="B552" s="643">
        <f t="shared" si="50"/>
        <v>1</v>
      </c>
      <c r="C552" s="643">
        <f t="shared" si="50"/>
        <v>395.51</v>
      </c>
      <c r="D552" s="643">
        <f t="shared" si="50"/>
        <v>0</v>
      </c>
      <c r="E552" s="642">
        <f t="shared" si="50"/>
        <v>0</v>
      </c>
      <c r="F552" s="643">
        <v>0</v>
      </c>
      <c r="G552" s="643">
        <v>0</v>
      </c>
      <c r="H552" s="643">
        <v>0</v>
      </c>
      <c r="I552" s="642">
        <v>0</v>
      </c>
      <c r="J552" s="643">
        <v>1</v>
      </c>
      <c r="K552" s="643">
        <v>395.51</v>
      </c>
      <c r="L552" s="643">
        <v>0</v>
      </c>
      <c r="M552" s="644">
        <v>0</v>
      </c>
      <c r="N552" s="638"/>
      <c r="O552" s="638"/>
      <c r="P552" s="638"/>
      <c r="Q552" s="638"/>
      <c r="R552" s="638"/>
      <c r="S552" s="638"/>
      <c r="T552" s="638"/>
      <c r="U552" s="638"/>
      <c r="V552" s="638"/>
      <c r="W552" s="638"/>
      <c r="X552" s="638"/>
      <c r="Y552" s="638"/>
    </row>
    <row r="553" spans="1:25" s="627" customFormat="1" ht="17.100000000000001" customHeight="1">
      <c r="A553" s="659" t="s">
        <v>698</v>
      </c>
      <c r="B553" s="643">
        <f t="shared" si="50"/>
        <v>0</v>
      </c>
      <c r="C553" s="643">
        <f t="shared" si="50"/>
        <v>0</v>
      </c>
      <c r="D553" s="643">
        <f t="shared" si="50"/>
        <v>0</v>
      </c>
      <c r="E553" s="642">
        <f t="shared" si="50"/>
        <v>0</v>
      </c>
      <c r="F553" s="643">
        <v>0</v>
      </c>
      <c r="G553" s="643">
        <v>0</v>
      </c>
      <c r="H553" s="643">
        <v>0</v>
      </c>
      <c r="I553" s="642">
        <v>0</v>
      </c>
      <c r="J553" s="643">
        <v>0</v>
      </c>
      <c r="K553" s="643">
        <v>0</v>
      </c>
      <c r="L553" s="643">
        <v>0</v>
      </c>
      <c r="M553" s="644">
        <v>0</v>
      </c>
      <c r="N553" s="638"/>
      <c r="O553" s="638"/>
      <c r="P553" s="638"/>
      <c r="Q553" s="638"/>
      <c r="R553" s="638"/>
      <c r="S553" s="638"/>
      <c r="T553" s="638"/>
      <c r="U553" s="638"/>
      <c r="V553" s="638"/>
      <c r="W553" s="638"/>
      <c r="X553" s="638"/>
      <c r="Y553" s="638"/>
    </row>
    <row r="554" spans="1:25" s="627" customFormat="1" ht="17.100000000000001" customHeight="1">
      <c r="A554" s="659" t="s">
        <v>699</v>
      </c>
      <c r="B554" s="643">
        <f t="shared" si="50"/>
        <v>23</v>
      </c>
      <c r="C554" s="643">
        <f t="shared" si="50"/>
        <v>33693.03</v>
      </c>
      <c r="D554" s="643">
        <f t="shared" si="50"/>
        <v>9864.9500000000007</v>
      </c>
      <c r="E554" s="642">
        <f t="shared" si="50"/>
        <v>6743722418</v>
      </c>
      <c r="F554" s="643">
        <v>12</v>
      </c>
      <c r="G554" s="643">
        <v>29537.23</v>
      </c>
      <c r="H554" s="643">
        <v>9864.9500000000007</v>
      </c>
      <c r="I554" s="642">
        <v>6743722418</v>
      </c>
      <c r="J554" s="643">
        <v>11</v>
      </c>
      <c r="K554" s="643">
        <v>4155.8</v>
      </c>
      <c r="L554" s="643">
        <v>0</v>
      </c>
      <c r="M554" s="644">
        <v>0</v>
      </c>
      <c r="N554" s="638"/>
      <c r="O554" s="638"/>
      <c r="P554" s="638"/>
      <c r="Q554" s="638"/>
      <c r="R554" s="638"/>
      <c r="S554" s="638"/>
      <c r="T554" s="638"/>
      <c r="U554" s="638"/>
      <c r="V554" s="638"/>
      <c r="W554" s="638"/>
      <c r="X554" s="638"/>
      <c r="Y554" s="638"/>
    </row>
    <row r="555" spans="1:25" s="627" customFormat="1" ht="17.100000000000001" customHeight="1">
      <c r="A555" s="659" t="s">
        <v>700</v>
      </c>
      <c r="B555" s="643">
        <f t="shared" si="50"/>
        <v>0</v>
      </c>
      <c r="C555" s="643">
        <f t="shared" si="50"/>
        <v>0</v>
      </c>
      <c r="D555" s="643">
        <f t="shared" si="50"/>
        <v>0</v>
      </c>
      <c r="E555" s="642">
        <f t="shared" si="50"/>
        <v>0</v>
      </c>
      <c r="F555" s="643">
        <v>0</v>
      </c>
      <c r="G555" s="643">
        <v>0</v>
      </c>
      <c r="H555" s="643">
        <v>0</v>
      </c>
      <c r="I555" s="642">
        <v>0</v>
      </c>
      <c r="J555" s="643">
        <v>0</v>
      </c>
      <c r="K555" s="643">
        <v>0</v>
      </c>
      <c r="L555" s="643">
        <v>0</v>
      </c>
      <c r="M555" s="644">
        <v>0</v>
      </c>
      <c r="N555" s="638"/>
      <c r="O555" s="638"/>
      <c r="P555" s="638"/>
      <c r="Q555" s="638"/>
      <c r="R555" s="638"/>
      <c r="S555" s="638"/>
      <c r="T555" s="638"/>
      <c r="U555" s="638"/>
      <c r="V555" s="638"/>
      <c r="W555" s="638"/>
      <c r="X555" s="638"/>
      <c r="Y555" s="638"/>
    </row>
    <row r="556" spans="1:25" s="627" customFormat="1" ht="17.100000000000001" customHeight="1">
      <c r="A556" s="659" t="s">
        <v>701</v>
      </c>
      <c r="B556" s="643">
        <f t="shared" si="50"/>
        <v>2</v>
      </c>
      <c r="C556" s="643">
        <f t="shared" si="50"/>
        <v>597.22</v>
      </c>
      <c r="D556" s="643">
        <f t="shared" si="50"/>
        <v>0</v>
      </c>
      <c r="E556" s="642">
        <f t="shared" si="50"/>
        <v>0</v>
      </c>
      <c r="F556" s="643">
        <v>0</v>
      </c>
      <c r="G556" s="643">
        <v>0</v>
      </c>
      <c r="H556" s="643">
        <v>0</v>
      </c>
      <c r="I556" s="642">
        <v>0</v>
      </c>
      <c r="J556" s="643">
        <v>2</v>
      </c>
      <c r="K556" s="643">
        <v>597.22</v>
      </c>
      <c r="L556" s="643">
        <v>0</v>
      </c>
      <c r="M556" s="644">
        <v>0</v>
      </c>
      <c r="N556" s="638"/>
      <c r="O556" s="638"/>
      <c r="P556" s="638"/>
      <c r="Q556" s="638"/>
      <c r="R556" s="638"/>
      <c r="S556" s="638"/>
      <c r="T556" s="638"/>
      <c r="U556" s="638"/>
      <c r="V556" s="638"/>
      <c r="W556" s="638"/>
      <c r="X556" s="638"/>
      <c r="Y556" s="638"/>
    </row>
    <row r="557" spans="1:25" s="627" customFormat="1" ht="17.100000000000001" customHeight="1">
      <c r="A557" s="659" t="s">
        <v>702</v>
      </c>
      <c r="B557" s="643">
        <f t="shared" si="50"/>
        <v>0</v>
      </c>
      <c r="C557" s="643">
        <f t="shared" si="50"/>
        <v>0</v>
      </c>
      <c r="D557" s="643">
        <f t="shared" si="50"/>
        <v>0</v>
      </c>
      <c r="E557" s="642">
        <f t="shared" si="50"/>
        <v>0</v>
      </c>
      <c r="F557" s="643">
        <v>0</v>
      </c>
      <c r="G557" s="643">
        <v>0</v>
      </c>
      <c r="H557" s="643">
        <v>0</v>
      </c>
      <c r="I557" s="642">
        <v>0</v>
      </c>
      <c r="J557" s="643">
        <v>0</v>
      </c>
      <c r="K557" s="643">
        <v>0</v>
      </c>
      <c r="L557" s="643">
        <v>0</v>
      </c>
      <c r="M557" s="644">
        <v>0</v>
      </c>
      <c r="N557" s="638"/>
      <c r="O557" s="638"/>
      <c r="P557" s="638"/>
      <c r="Q557" s="638"/>
      <c r="R557" s="638"/>
      <c r="S557" s="638"/>
      <c r="T557" s="638"/>
      <c r="U557" s="638"/>
      <c r="V557" s="638"/>
      <c r="W557" s="638"/>
      <c r="X557" s="638"/>
      <c r="Y557" s="638"/>
    </row>
    <row r="558" spans="1:25" s="627" customFormat="1" ht="17.100000000000001" customHeight="1">
      <c r="A558" s="659" t="s">
        <v>703</v>
      </c>
      <c r="B558" s="643">
        <f t="shared" si="50"/>
        <v>4</v>
      </c>
      <c r="C558" s="643">
        <f t="shared" si="50"/>
        <v>44397.3</v>
      </c>
      <c r="D558" s="643">
        <f t="shared" si="50"/>
        <v>15000</v>
      </c>
      <c r="E558" s="642">
        <f t="shared" si="50"/>
        <v>0</v>
      </c>
      <c r="F558" s="643">
        <v>3</v>
      </c>
      <c r="G558" s="643">
        <v>17027.3</v>
      </c>
      <c r="H558" s="643">
        <v>15000</v>
      </c>
      <c r="I558" s="642">
        <v>0</v>
      </c>
      <c r="J558" s="643">
        <v>1</v>
      </c>
      <c r="K558" s="643">
        <v>27370</v>
      </c>
      <c r="L558" s="643">
        <v>0</v>
      </c>
      <c r="M558" s="644">
        <v>0</v>
      </c>
      <c r="N558" s="638"/>
      <c r="O558" s="638"/>
      <c r="P558" s="638"/>
      <c r="Q558" s="638"/>
      <c r="R558" s="638"/>
      <c r="S558" s="638"/>
      <c r="T558" s="638"/>
      <c r="U558" s="638"/>
      <c r="V558" s="638"/>
      <c r="W558" s="638"/>
      <c r="X558" s="638"/>
      <c r="Y558" s="638"/>
    </row>
    <row r="559" spans="1:25" s="627" customFormat="1" ht="17.100000000000001" customHeight="1">
      <c r="A559" s="659" t="s">
        <v>704</v>
      </c>
      <c r="B559" s="643">
        <f t="shared" si="50"/>
        <v>21</v>
      </c>
      <c r="C559" s="643">
        <f t="shared" si="50"/>
        <v>35884.369999999995</v>
      </c>
      <c r="D559" s="643">
        <f t="shared" si="50"/>
        <v>34071.71</v>
      </c>
      <c r="E559" s="642">
        <f t="shared" si="50"/>
        <v>6452812163</v>
      </c>
      <c r="F559" s="643">
        <v>4</v>
      </c>
      <c r="G559" s="643">
        <v>2436.9899999999998</v>
      </c>
      <c r="H559" s="643">
        <v>2043.72</v>
      </c>
      <c r="I559" s="642">
        <v>466902340</v>
      </c>
      <c r="J559" s="643">
        <v>17</v>
      </c>
      <c r="K559" s="643">
        <v>33447.379999999997</v>
      </c>
      <c r="L559" s="643">
        <v>32027.99</v>
      </c>
      <c r="M559" s="644">
        <v>5985909823</v>
      </c>
      <c r="N559" s="638"/>
      <c r="O559" s="638"/>
      <c r="P559" s="638"/>
      <c r="Q559" s="638"/>
      <c r="R559" s="638"/>
      <c r="S559" s="638"/>
      <c r="T559" s="638"/>
      <c r="U559" s="638"/>
      <c r="V559" s="638"/>
      <c r="W559" s="638"/>
      <c r="X559" s="638"/>
      <c r="Y559" s="638"/>
    </row>
    <row r="560" spans="1:25" s="627" customFormat="1" ht="17.100000000000001" customHeight="1">
      <c r="A560" s="659" t="s">
        <v>705</v>
      </c>
      <c r="B560" s="643">
        <f t="shared" si="50"/>
        <v>7</v>
      </c>
      <c r="C560" s="643">
        <f t="shared" si="50"/>
        <v>44660.95</v>
      </c>
      <c r="D560" s="643">
        <f t="shared" si="50"/>
        <v>38640.770000000004</v>
      </c>
      <c r="E560" s="642">
        <f t="shared" si="50"/>
        <v>8084510153</v>
      </c>
      <c r="F560" s="643">
        <v>1</v>
      </c>
      <c r="G560" s="643">
        <v>21561.64</v>
      </c>
      <c r="H560" s="643">
        <v>17773.91</v>
      </c>
      <c r="I560" s="642">
        <v>5478268158</v>
      </c>
      <c r="J560" s="643">
        <v>6</v>
      </c>
      <c r="K560" s="643">
        <v>23099.31</v>
      </c>
      <c r="L560" s="643">
        <v>20866.86</v>
      </c>
      <c r="M560" s="644">
        <v>2606241995</v>
      </c>
      <c r="N560" s="638"/>
      <c r="O560" s="638"/>
      <c r="P560" s="638"/>
      <c r="Q560" s="638"/>
      <c r="R560" s="638"/>
      <c r="S560" s="638"/>
      <c r="T560" s="638"/>
      <c r="U560" s="638"/>
      <c r="V560" s="638"/>
      <c r="W560" s="638"/>
      <c r="X560" s="638"/>
      <c r="Y560" s="638"/>
    </row>
    <row r="561" spans="1:25" s="627" customFormat="1" ht="17.100000000000001" customHeight="1">
      <c r="A561" s="659" t="s">
        <v>706</v>
      </c>
      <c r="B561" s="643">
        <f t="shared" si="50"/>
        <v>16</v>
      </c>
      <c r="C561" s="643">
        <f t="shared" si="50"/>
        <v>13287.07</v>
      </c>
      <c r="D561" s="643">
        <f t="shared" si="50"/>
        <v>2200.6799999999998</v>
      </c>
      <c r="E561" s="642">
        <f t="shared" si="50"/>
        <v>0</v>
      </c>
      <c r="F561" s="643">
        <v>16</v>
      </c>
      <c r="G561" s="643">
        <v>13287.07</v>
      </c>
      <c r="H561" s="643">
        <v>2200.6799999999998</v>
      </c>
      <c r="I561" s="642">
        <v>0</v>
      </c>
      <c r="J561" s="643">
        <v>0</v>
      </c>
      <c r="K561" s="643">
        <v>0</v>
      </c>
      <c r="L561" s="643">
        <v>0</v>
      </c>
      <c r="M561" s="644">
        <v>0</v>
      </c>
      <c r="N561" s="638"/>
      <c r="O561" s="638"/>
      <c r="P561" s="638"/>
      <c r="Q561" s="638"/>
      <c r="R561" s="638"/>
      <c r="S561" s="638"/>
      <c r="T561" s="638"/>
      <c r="U561" s="638"/>
      <c r="V561" s="638"/>
      <c r="W561" s="638"/>
      <c r="X561" s="638"/>
      <c r="Y561" s="638"/>
    </row>
    <row r="562" spans="1:25" s="627" customFormat="1" ht="17.100000000000001" customHeight="1" thickBot="1">
      <c r="A562" s="660" t="s">
        <v>707</v>
      </c>
      <c r="B562" s="649">
        <f t="shared" si="50"/>
        <v>10</v>
      </c>
      <c r="C562" s="649">
        <f t="shared" si="50"/>
        <v>64951.210000000006</v>
      </c>
      <c r="D562" s="649">
        <f t="shared" si="50"/>
        <v>0</v>
      </c>
      <c r="E562" s="648">
        <f t="shared" si="50"/>
        <v>0</v>
      </c>
      <c r="F562" s="649">
        <v>1</v>
      </c>
      <c r="G562" s="649">
        <v>3454.84</v>
      </c>
      <c r="H562" s="649">
        <v>0</v>
      </c>
      <c r="I562" s="648">
        <v>0</v>
      </c>
      <c r="J562" s="649">
        <v>9</v>
      </c>
      <c r="K562" s="649">
        <v>61496.37</v>
      </c>
      <c r="L562" s="649">
        <v>0</v>
      </c>
      <c r="M562" s="650">
        <v>0</v>
      </c>
    </row>
  </sheetData>
  <mergeCells count="68">
    <mergeCell ref="A4:A5"/>
    <mergeCell ref="B4:E4"/>
    <mergeCell ref="F4:I4"/>
    <mergeCell ref="J4:M4"/>
    <mergeCell ref="A37:A38"/>
    <mergeCell ref="B37:E37"/>
    <mergeCell ref="F37:I37"/>
    <mergeCell ref="J37:M37"/>
    <mergeCell ref="A70:A71"/>
    <mergeCell ref="B70:E70"/>
    <mergeCell ref="F70:I70"/>
    <mergeCell ref="J70:M70"/>
    <mergeCell ref="A103:A104"/>
    <mergeCell ref="B103:E103"/>
    <mergeCell ref="F103:I103"/>
    <mergeCell ref="J103:M103"/>
    <mergeCell ref="A136:A137"/>
    <mergeCell ref="B136:E136"/>
    <mergeCell ref="F136:I136"/>
    <mergeCell ref="J136:M136"/>
    <mergeCell ref="A169:A170"/>
    <mergeCell ref="B169:E169"/>
    <mergeCell ref="F169:I169"/>
    <mergeCell ref="J169:M169"/>
    <mergeCell ref="A202:A203"/>
    <mergeCell ref="B202:E202"/>
    <mergeCell ref="F202:I202"/>
    <mergeCell ref="J202:M202"/>
    <mergeCell ref="A235:A236"/>
    <mergeCell ref="B235:E235"/>
    <mergeCell ref="F235:I235"/>
    <mergeCell ref="J235:M235"/>
    <mergeCell ref="A268:A269"/>
    <mergeCell ref="B268:E268"/>
    <mergeCell ref="F268:I268"/>
    <mergeCell ref="J268:M268"/>
    <mergeCell ref="A301:A302"/>
    <mergeCell ref="B301:E301"/>
    <mergeCell ref="F301:I301"/>
    <mergeCell ref="J301:M301"/>
    <mergeCell ref="A334:A335"/>
    <mergeCell ref="B334:E334"/>
    <mergeCell ref="F334:I334"/>
    <mergeCell ref="J334:M334"/>
    <mergeCell ref="A367:A368"/>
    <mergeCell ref="B367:E367"/>
    <mergeCell ref="F367:I367"/>
    <mergeCell ref="J367:M367"/>
    <mergeCell ref="A400:A401"/>
    <mergeCell ref="B400:E400"/>
    <mergeCell ref="F400:I400"/>
    <mergeCell ref="J400:M400"/>
    <mergeCell ref="A433:A434"/>
    <mergeCell ref="B433:E433"/>
    <mergeCell ref="F433:I433"/>
    <mergeCell ref="J433:M433"/>
    <mergeCell ref="A532:A533"/>
    <mergeCell ref="B532:E532"/>
    <mergeCell ref="F532:I532"/>
    <mergeCell ref="J532:M532"/>
    <mergeCell ref="A466:A467"/>
    <mergeCell ref="B466:E466"/>
    <mergeCell ref="F466:I466"/>
    <mergeCell ref="J466:M466"/>
    <mergeCell ref="A499:A500"/>
    <mergeCell ref="B499:E499"/>
    <mergeCell ref="F499:I499"/>
    <mergeCell ref="J499:M499"/>
  </mergeCells>
  <phoneticPr fontId="11" type="noConversion"/>
  <pageMargins left="0.78740157480314965" right="0.78740157480314965" top="0.70866141732283472" bottom="0.70866141732283472" header="0.31496062992125984" footer="0.31496062992125984"/>
  <pageSetup paperSize="9" scale="79" firstPageNumber="31" orientation="landscape" r:id="rId1"/>
  <headerFooter differentOddEven="1" scaleWithDoc="0" alignWithMargins="0">
    <oddFooter>&amp;L&amp;9Ⅲ.부록&amp;C-&amp;P--&amp;R &amp;9 1. 업체현황(폐기물 처리업 허가업체 현황-코드별 분류)</oddFooter>
    <evenHeader>&amp;L&amp;9Ⅲ.부록&amp;C-&amp;P--&amp;R&amp;9 1. 업체현황(폐기물 처리업 허가업체 현황-코드별 분류)</evenHeader>
  </headerFooter>
  <rowBreaks count="16" manualBreakCount="16">
    <brk id="34" max="12" man="1"/>
    <brk id="68" max="12" man="1"/>
    <brk id="101" max="12" man="1"/>
    <brk id="134" max="12" man="1"/>
    <brk id="167" max="12" man="1"/>
    <brk id="200" max="12" man="1"/>
    <brk id="233" max="12" man="1"/>
    <brk id="266" max="12" man="1"/>
    <brk id="299" max="12" man="1"/>
    <brk id="332" max="12" man="1"/>
    <brk id="365" max="12" man="1"/>
    <brk id="398" max="12" man="1"/>
    <brk id="431" max="12" man="1"/>
    <brk id="464" max="12" man="1"/>
    <brk id="497" max="12" man="1"/>
    <brk id="53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8"/>
  <sheetViews>
    <sheetView showGridLines="0" view="pageBreakPreview" zoomScaleNormal="100" zoomScaleSheetLayoutView="100" workbookViewId="0"/>
  </sheetViews>
  <sheetFormatPr defaultRowHeight="13.5"/>
  <cols>
    <col min="1" max="1" width="9" style="1" customWidth="1"/>
    <col min="2" max="2" width="4.77734375" style="1" customWidth="1"/>
    <col min="3" max="3" width="2.33203125" style="1" customWidth="1"/>
    <col min="4" max="4" width="3" style="1" customWidth="1"/>
    <col min="5" max="6" width="1.6640625" style="1" customWidth="1"/>
    <col min="7" max="7" width="2.21875" style="1" customWidth="1"/>
    <col min="8" max="8" width="1.88671875" style="1" customWidth="1"/>
    <col min="9" max="9" width="2.44140625" style="1" customWidth="1"/>
    <col min="10" max="10" width="3.5546875" style="1" customWidth="1"/>
    <col min="11" max="11" width="2.44140625" style="1" customWidth="1"/>
    <col min="12" max="13" width="2.109375" style="1" customWidth="1"/>
    <col min="14" max="14" width="1.88671875" style="1" customWidth="1"/>
    <col min="15" max="15" width="3.5546875" style="1" customWidth="1"/>
    <col min="16" max="16" width="1" style="1" customWidth="1"/>
    <col min="17" max="17" width="8.44140625" style="2" customWidth="1"/>
    <col min="18" max="22" width="8.44140625" style="3" customWidth="1"/>
    <col min="23" max="24" width="8.44140625" style="1" customWidth="1"/>
    <col min="25" max="25" width="4.5546875" style="1" customWidth="1"/>
    <col min="26" max="16384" width="8.88671875" style="1"/>
  </cols>
  <sheetData>
    <row r="1" spans="1:25" ht="9" customHeight="1"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123"/>
      <c r="R1" s="124"/>
      <c r="S1" s="124"/>
      <c r="T1" s="124"/>
      <c r="U1" s="124"/>
      <c r="V1" s="124"/>
      <c r="W1" s="125"/>
      <c r="X1" s="125"/>
    </row>
    <row r="2" spans="1:25" ht="36.75" customHeight="1">
      <c r="B2" s="55"/>
      <c r="C2" s="55"/>
      <c r="D2" s="55"/>
      <c r="E2" s="55"/>
      <c r="F2" s="694" t="s">
        <v>214</v>
      </c>
      <c r="G2" s="694"/>
      <c r="H2" s="694"/>
      <c r="I2" s="694"/>
      <c r="J2" s="694"/>
      <c r="K2" s="694"/>
      <c r="L2" s="694"/>
      <c r="M2" s="694"/>
      <c r="N2" s="694"/>
      <c r="O2" s="694"/>
      <c r="P2" s="694"/>
      <c r="Q2" s="694"/>
      <c r="R2" s="694"/>
      <c r="S2" s="694"/>
      <c r="T2" s="694"/>
      <c r="U2" s="694"/>
      <c r="V2" s="694"/>
      <c r="W2" s="694"/>
      <c r="X2" s="250"/>
    </row>
    <row r="3" spans="1:25" ht="9.75" customHeight="1">
      <c r="A3" s="59"/>
      <c r="B3" s="95"/>
      <c r="C3" s="95"/>
      <c r="D3" s="95"/>
      <c r="E3" s="274"/>
      <c r="F3" s="95"/>
      <c r="G3" s="95"/>
      <c r="H3" s="274"/>
      <c r="I3" s="274"/>
      <c r="J3" s="274"/>
      <c r="K3" s="274"/>
      <c r="L3" s="274"/>
      <c r="M3" s="274"/>
      <c r="N3" s="274"/>
      <c r="O3" s="274"/>
      <c r="P3" s="274"/>
      <c r="Q3" s="258"/>
      <c r="R3" s="252"/>
      <c r="S3" s="252"/>
      <c r="T3" s="252"/>
      <c r="U3" s="270"/>
      <c r="V3" s="270"/>
      <c r="W3" s="252"/>
      <c r="X3" s="258"/>
      <c r="Y3" s="25"/>
    </row>
    <row r="4" spans="1:25" ht="12" customHeight="1">
      <c r="A4" s="59"/>
      <c r="B4" s="95"/>
      <c r="C4" s="95"/>
      <c r="D4" s="95"/>
      <c r="E4" s="274"/>
      <c r="F4" s="95"/>
      <c r="G4" s="95"/>
      <c r="H4" s="274"/>
      <c r="I4" s="274"/>
      <c r="J4" s="274"/>
      <c r="K4" s="274"/>
      <c r="L4" s="274"/>
      <c r="M4" s="274"/>
      <c r="N4" s="274"/>
      <c r="O4" s="274"/>
      <c r="P4" s="274"/>
      <c r="Q4" s="251"/>
      <c r="R4" s="255"/>
      <c r="S4" s="255"/>
      <c r="T4" s="255"/>
      <c r="U4" s="255"/>
      <c r="V4" s="255"/>
      <c r="W4" s="95"/>
      <c r="X4" s="95"/>
      <c r="Y4" s="25"/>
    </row>
    <row r="5" spans="1:25" ht="23.1" customHeight="1">
      <c r="A5" s="249" t="s">
        <v>178</v>
      </c>
      <c r="B5" s="73" t="s">
        <v>180</v>
      </c>
      <c r="C5" s="95"/>
      <c r="D5" s="95"/>
      <c r="E5" s="274"/>
      <c r="F5" s="251"/>
      <c r="G5" s="693" t="s">
        <v>220</v>
      </c>
      <c r="H5" s="693"/>
      <c r="I5" s="693"/>
      <c r="J5" s="693"/>
      <c r="K5" s="693"/>
      <c r="L5" s="693"/>
      <c r="M5" s="693"/>
      <c r="N5" s="693"/>
      <c r="O5" s="693"/>
      <c r="P5" s="693"/>
      <c r="Q5" s="693"/>
      <c r="R5" s="693"/>
      <c r="S5" s="693"/>
      <c r="T5" s="693"/>
      <c r="U5" s="693"/>
      <c r="V5" s="693"/>
      <c r="W5" s="693"/>
      <c r="X5" s="693"/>
      <c r="Y5" s="291"/>
    </row>
    <row r="6" spans="1:25" ht="12" customHeight="1">
      <c r="A6" s="249"/>
      <c r="B6" s="73"/>
      <c r="C6" s="95"/>
      <c r="D6" s="95"/>
      <c r="E6" s="274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77"/>
      <c r="R6" s="265"/>
      <c r="S6" s="265"/>
      <c r="T6" s="265"/>
      <c r="U6" s="265"/>
      <c r="V6" s="265"/>
      <c r="W6" s="265"/>
      <c r="X6" s="265"/>
      <c r="Y6" s="291"/>
    </row>
    <row r="7" spans="1:25" ht="23.1" customHeight="1">
      <c r="A7" s="249" t="s">
        <v>201</v>
      </c>
      <c r="B7" s="73" t="s">
        <v>181</v>
      </c>
      <c r="C7" s="73"/>
      <c r="D7" s="73"/>
      <c r="E7" s="73"/>
      <c r="F7" s="260"/>
      <c r="G7" s="260"/>
      <c r="H7" s="260"/>
      <c r="I7" s="276"/>
      <c r="J7" s="693" t="s">
        <v>231</v>
      </c>
      <c r="K7" s="693"/>
      <c r="L7" s="693"/>
      <c r="M7" s="693"/>
      <c r="N7" s="693"/>
      <c r="O7" s="693"/>
      <c r="P7" s="693"/>
      <c r="Q7" s="693"/>
      <c r="R7" s="693"/>
      <c r="S7" s="693"/>
      <c r="T7" s="693"/>
      <c r="U7" s="693"/>
      <c r="V7" s="693"/>
      <c r="W7" s="693"/>
      <c r="X7" s="693"/>
      <c r="Y7" s="291"/>
    </row>
    <row r="8" spans="1:25" ht="6" customHeight="1">
      <c r="A8" s="249"/>
      <c r="B8" s="73"/>
      <c r="C8" s="95"/>
      <c r="D8" s="95"/>
      <c r="E8" s="274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77"/>
      <c r="R8" s="265"/>
      <c r="S8" s="265"/>
      <c r="T8" s="265"/>
      <c r="U8" s="265"/>
      <c r="V8" s="265"/>
      <c r="W8" s="265"/>
      <c r="X8" s="265"/>
      <c r="Y8" s="291"/>
    </row>
    <row r="9" spans="1:25" s="42" customFormat="1" ht="20.100000000000001" customHeight="1">
      <c r="A9" s="259" t="s">
        <v>179</v>
      </c>
      <c r="B9" s="57" t="s">
        <v>222</v>
      </c>
      <c r="C9" s="176"/>
      <c r="D9" s="256"/>
      <c r="E9" s="256"/>
      <c r="F9" s="266"/>
      <c r="G9" s="271"/>
      <c r="H9" s="689" t="s">
        <v>230</v>
      </c>
      <c r="I9" s="689"/>
      <c r="J9" s="689"/>
      <c r="K9" s="689"/>
      <c r="L9" s="689"/>
      <c r="M9" s="689"/>
      <c r="N9" s="689"/>
      <c r="O9" s="689"/>
      <c r="P9" s="689"/>
      <c r="Q9" s="689"/>
      <c r="R9" s="689"/>
      <c r="S9" s="689"/>
      <c r="T9" s="689"/>
      <c r="U9" s="689"/>
      <c r="V9" s="689"/>
      <c r="W9" s="689"/>
      <c r="X9" s="689"/>
      <c r="Y9" s="291"/>
    </row>
    <row r="10" spans="1:25" ht="2.1" customHeight="1">
      <c r="A10" s="260"/>
      <c r="B10" s="176"/>
      <c r="C10" s="95"/>
      <c r="D10" s="257"/>
      <c r="E10" s="257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65"/>
      <c r="R10" s="265"/>
      <c r="S10" s="265"/>
      <c r="T10" s="265"/>
      <c r="U10" s="265"/>
      <c r="V10" s="265"/>
      <c r="W10" s="265"/>
      <c r="X10" s="265"/>
      <c r="Y10" s="291"/>
    </row>
    <row r="11" spans="1:25" s="30" customFormat="1" ht="15" customHeight="1">
      <c r="A11" s="176"/>
      <c r="B11" s="261" t="s">
        <v>182</v>
      </c>
      <c r="C11" s="254" t="s">
        <v>207</v>
      </c>
      <c r="D11" s="204"/>
      <c r="E11" s="204"/>
      <c r="F11" s="264"/>
      <c r="G11" s="264"/>
      <c r="H11" s="264"/>
      <c r="I11" s="264"/>
      <c r="J11" s="264"/>
      <c r="K11" s="264"/>
      <c r="L11" s="264"/>
      <c r="M11" s="264"/>
      <c r="N11" s="693" t="s">
        <v>228</v>
      </c>
      <c r="O11" s="693"/>
      <c r="P11" s="693"/>
      <c r="Q11" s="693"/>
      <c r="R11" s="693"/>
      <c r="S11" s="693"/>
      <c r="T11" s="693"/>
      <c r="U11" s="693"/>
      <c r="V11" s="693"/>
      <c r="W11" s="693"/>
      <c r="X11" s="693"/>
      <c r="Y11" s="291"/>
    </row>
    <row r="12" spans="1:25" s="30" customFormat="1" ht="15" customHeight="1">
      <c r="A12" s="176"/>
      <c r="B12" s="261" t="s">
        <v>183</v>
      </c>
      <c r="C12" s="690" t="s">
        <v>208</v>
      </c>
      <c r="D12" s="690"/>
      <c r="E12" s="690"/>
      <c r="F12" s="690"/>
      <c r="G12" s="690"/>
      <c r="H12" s="690"/>
      <c r="I12" s="690"/>
      <c r="J12" s="690"/>
      <c r="K12" s="690"/>
      <c r="L12" s="690"/>
      <c r="M12" s="690"/>
      <c r="N12" s="690"/>
      <c r="O12" s="689" t="s">
        <v>227</v>
      </c>
      <c r="P12" s="689"/>
      <c r="Q12" s="689"/>
      <c r="R12" s="689"/>
      <c r="S12" s="689"/>
      <c r="T12" s="689"/>
      <c r="U12" s="689"/>
      <c r="V12" s="689"/>
      <c r="W12" s="689"/>
      <c r="X12" s="689"/>
      <c r="Y12" s="291"/>
    </row>
    <row r="13" spans="1:25" s="30" customFormat="1" ht="15" customHeight="1">
      <c r="A13" s="176"/>
      <c r="B13" s="261" t="s">
        <v>184</v>
      </c>
      <c r="C13" s="254" t="s">
        <v>192</v>
      </c>
      <c r="D13" s="204"/>
      <c r="E13" s="204"/>
      <c r="F13" s="689" t="s">
        <v>226</v>
      </c>
      <c r="G13" s="689"/>
      <c r="H13" s="689"/>
      <c r="I13" s="689"/>
      <c r="J13" s="689"/>
      <c r="K13" s="689"/>
      <c r="L13" s="689"/>
      <c r="M13" s="689"/>
      <c r="N13" s="689"/>
      <c r="O13" s="689"/>
      <c r="P13" s="689"/>
      <c r="Q13" s="689"/>
      <c r="R13" s="689"/>
      <c r="S13" s="689"/>
      <c r="T13" s="689"/>
      <c r="U13" s="689"/>
      <c r="V13" s="689"/>
      <c r="W13" s="689"/>
      <c r="X13" s="689"/>
      <c r="Y13" s="291"/>
    </row>
    <row r="14" spans="1:25" s="30" customFormat="1" ht="15" customHeight="1">
      <c r="A14" s="176"/>
      <c r="B14" s="261" t="s">
        <v>185</v>
      </c>
      <c r="C14" s="254" t="s">
        <v>193</v>
      </c>
      <c r="D14" s="204"/>
      <c r="E14" s="204"/>
      <c r="F14" s="264"/>
      <c r="G14" s="264"/>
      <c r="H14" s="264"/>
      <c r="I14" s="276"/>
      <c r="J14" s="693" t="s">
        <v>221</v>
      </c>
      <c r="K14" s="693"/>
      <c r="L14" s="693"/>
      <c r="M14" s="693"/>
      <c r="N14" s="693"/>
      <c r="O14" s="693"/>
      <c r="P14" s="693"/>
      <c r="Q14" s="693"/>
      <c r="R14" s="693"/>
      <c r="S14" s="693"/>
      <c r="T14" s="693"/>
      <c r="U14" s="693"/>
      <c r="V14" s="693"/>
      <c r="W14" s="693"/>
      <c r="X14" s="693"/>
      <c r="Y14" s="291"/>
    </row>
    <row r="15" spans="1:25" ht="6" customHeight="1">
      <c r="A15" s="260"/>
      <c r="B15" s="176"/>
      <c r="C15" s="95"/>
      <c r="D15" s="58"/>
      <c r="E15" s="273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65"/>
      <c r="R15" s="265"/>
      <c r="S15" s="265"/>
      <c r="T15" s="265"/>
      <c r="U15" s="265"/>
      <c r="V15" s="265"/>
      <c r="W15" s="265"/>
      <c r="X15" s="265"/>
      <c r="Y15" s="291"/>
    </row>
    <row r="16" spans="1:25" ht="20.100000000000001" customHeight="1">
      <c r="A16" s="259" t="s">
        <v>187</v>
      </c>
      <c r="B16" s="57" t="s">
        <v>246</v>
      </c>
      <c r="C16" s="95"/>
      <c r="D16" s="257"/>
      <c r="E16" s="257"/>
      <c r="F16" s="278"/>
      <c r="G16" s="278"/>
      <c r="H16" s="278"/>
      <c r="I16" s="695" t="s">
        <v>236</v>
      </c>
      <c r="J16" s="695"/>
      <c r="K16" s="695"/>
      <c r="L16" s="695"/>
      <c r="M16" s="695"/>
      <c r="N16" s="695"/>
      <c r="O16" s="695"/>
      <c r="P16" s="695"/>
      <c r="Q16" s="695"/>
      <c r="R16" s="695"/>
      <c r="S16" s="695"/>
      <c r="T16" s="695"/>
      <c r="U16" s="695"/>
      <c r="V16" s="695"/>
      <c r="W16" s="695"/>
      <c r="X16" s="695"/>
      <c r="Y16" s="291"/>
    </row>
    <row r="17" spans="1:25" ht="2.1" customHeight="1">
      <c r="A17" s="260"/>
      <c r="B17" s="176"/>
      <c r="C17" s="95"/>
      <c r="D17" s="257"/>
      <c r="E17" s="257"/>
      <c r="F17" s="278"/>
      <c r="G17" s="278"/>
      <c r="H17" s="278"/>
      <c r="I17" s="278"/>
      <c r="J17" s="278"/>
      <c r="K17" s="278"/>
      <c r="L17" s="278"/>
      <c r="M17" s="278"/>
      <c r="N17" s="278"/>
      <c r="O17" s="278"/>
      <c r="P17" s="278"/>
      <c r="Q17" s="265"/>
      <c r="R17" s="265"/>
      <c r="S17" s="265"/>
      <c r="T17" s="265"/>
      <c r="U17" s="265"/>
      <c r="V17" s="265"/>
      <c r="W17" s="265"/>
      <c r="X17" s="265"/>
      <c r="Y17" s="291"/>
    </row>
    <row r="18" spans="1:25" s="30" customFormat="1" ht="15" customHeight="1">
      <c r="A18" s="176"/>
      <c r="B18" s="261" t="s">
        <v>182</v>
      </c>
      <c r="C18" s="254" t="s">
        <v>203</v>
      </c>
      <c r="D18" s="253"/>
      <c r="E18" s="268"/>
      <c r="F18" s="689" t="s">
        <v>225</v>
      </c>
      <c r="G18" s="689"/>
      <c r="H18" s="689"/>
      <c r="I18" s="689"/>
      <c r="J18" s="689"/>
      <c r="K18" s="689"/>
      <c r="L18" s="689"/>
      <c r="M18" s="689"/>
      <c r="N18" s="689"/>
      <c r="O18" s="689"/>
      <c r="P18" s="689"/>
      <c r="Q18" s="689"/>
      <c r="R18" s="689"/>
      <c r="S18" s="689"/>
      <c r="T18" s="689"/>
      <c r="U18" s="689"/>
      <c r="V18" s="689"/>
      <c r="W18" s="689"/>
      <c r="X18" s="689"/>
      <c r="Y18" s="291"/>
    </row>
    <row r="19" spans="1:25" ht="15" customHeight="1">
      <c r="A19" s="176"/>
      <c r="B19" s="254"/>
      <c r="C19" s="262" t="s">
        <v>194</v>
      </c>
      <c r="D19" s="204" t="s">
        <v>211</v>
      </c>
      <c r="E19" s="204"/>
      <c r="F19" s="204"/>
      <c r="G19" s="204"/>
      <c r="H19" s="204"/>
      <c r="I19" s="204"/>
      <c r="J19" s="204"/>
      <c r="K19" s="272"/>
      <c r="L19" s="689" t="s">
        <v>223</v>
      </c>
      <c r="M19" s="689"/>
      <c r="N19" s="689"/>
      <c r="O19" s="689"/>
      <c r="P19" s="689"/>
      <c r="Q19" s="689"/>
      <c r="R19" s="689"/>
      <c r="S19" s="689"/>
      <c r="T19" s="689"/>
      <c r="U19" s="689"/>
      <c r="V19" s="689"/>
      <c r="W19" s="689"/>
      <c r="X19" s="689"/>
      <c r="Y19" s="291"/>
    </row>
    <row r="20" spans="1:25" ht="15" customHeight="1">
      <c r="A20" s="176"/>
      <c r="B20" s="261"/>
      <c r="C20" s="262" t="s">
        <v>195</v>
      </c>
      <c r="D20" s="204" t="s">
        <v>209</v>
      </c>
      <c r="E20" s="204"/>
      <c r="F20" s="204"/>
      <c r="G20" s="204"/>
      <c r="H20" s="204"/>
      <c r="I20" s="204"/>
      <c r="J20" s="204"/>
      <c r="K20" s="272"/>
      <c r="L20" s="689" t="s">
        <v>223</v>
      </c>
      <c r="M20" s="689"/>
      <c r="N20" s="689"/>
      <c r="O20" s="689"/>
      <c r="P20" s="689"/>
      <c r="Q20" s="689"/>
      <c r="R20" s="689"/>
      <c r="S20" s="689"/>
      <c r="T20" s="689"/>
      <c r="U20" s="689"/>
      <c r="V20" s="689"/>
      <c r="W20" s="689"/>
      <c r="X20" s="689"/>
      <c r="Y20" s="291"/>
    </row>
    <row r="21" spans="1:25" ht="15" customHeight="1">
      <c r="A21" s="176"/>
      <c r="B21" s="261"/>
      <c r="C21" s="262" t="s">
        <v>196</v>
      </c>
      <c r="D21" s="204" t="s">
        <v>210</v>
      </c>
      <c r="E21" s="204"/>
      <c r="F21" s="204"/>
      <c r="G21" s="204"/>
      <c r="H21" s="204"/>
      <c r="I21" s="204"/>
      <c r="J21" s="204"/>
      <c r="K21" s="272"/>
      <c r="L21" s="689" t="s">
        <v>223</v>
      </c>
      <c r="M21" s="689"/>
      <c r="N21" s="689"/>
      <c r="O21" s="689"/>
      <c r="P21" s="689"/>
      <c r="Q21" s="689"/>
      <c r="R21" s="689"/>
      <c r="S21" s="689"/>
      <c r="T21" s="689"/>
      <c r="U21" s="689"/>
      <c r="V21" s="689"/>
      <c r="W21" s="689"/>
      <c r="X21" s="689"/>
      <c r="Y21" s="291"/>
    </row>
    <row r="22" spans="1:25" s="30" customFormat="1" ht="15" customHeight="1">
      <c r="A22" s="176"/>
      <c r="B22" s="261" t="s">
        <v>197</v>
      </c>
      <c r="C22" s="98" t="s">
        <v>198</v>
      </c>
      <c r="D22" s="204"/>
      <c r="E22" s="204"/>
      <c r="F22" s="264"/>
      <c r="G22" s="272"/>
      <c r="H22" s="689" t="s">
        <v>230</v>
      </c>
      <c r="I22" s="689"/>
      <c r="J22" s="689"/>
      <c r="K22" s="689"/>
      <c r="L22" s="689"/>
      <c r="M22" s="689"/>
      <c r="N22" s="689"/>
      <c r="O22" s="689"/>
      <c r="P22" s="689"/>
      <c r="Q22" s="689"/>
      <c r="R22" s="689"/>
      <c r="S22" s="689"/>
      <c r="T22" s="689"/>
      <c r="U22" s="689"/>
      <c r="V22" s="689"/>
      <c r="W22" s="689"/>
      <c r="X22" s="689"/>
      <c r="Y22" s="291"/>
    </row>
    <row r="23" spans="1:25" s="30" customFormat="1" ht="15" customHeight="1">
      <c r="A23" s="176"/>
      <c r="B23" s="261" t="s">
        <v>199</v>
      </c>
      <c r="C23" s="254" t="s">
        <v>200</v>
      </c>
      <c r="D23" s="204"/>
      <c r="E23" s="693" t="s">
        <v>224</v>
      </c>
      <c r="F23" s="693"/>
      <c r="G23" s="693"/>
      <c r="H23" s="693"/>
      <c r="I23" s="693"/>
      <c r="J23" s="693"/>
      <c r="K23" s="693"/>
      <c r="L23" s="693"/>
      <c r="M23" s="693"/>
      <c r="N23" s="693"/>
      <c r="O23" s="693"/>
      <c r="P23" s="693"/>
      <c r="Q23" s="693"/>
      <c r="R23" s="693"/>
      <c r="S23" s="693"/>
      <c r="T23" s="693"/>
      <c r="U23" s="693"/>
      <c r="V23" s="693"/>
      <c r="W23" s="693"/>
      <c r="X23" s="693"/>
      <c r="Y23" s="291"/>
    </row>
    <row r="24" spans="1:25" ht="15" customHeight="1">
      <c r="A24" s="176"/>
      <c r="B24" s="261"/>
      <c r="C24" s="262" t="s">
        <v>233</v>
      </c>
      <c r="D24" s="204" t="s">
        <v>212</v>
      </c>
      <c r="E24" s="275"/>
      <c r="F24" s="689" t="s">
        <v>225</v>
      </c>
      <c r="G24" s="689"/>
      <c r="H24" s="689"/>
      <c r="I24" s="689"/>
      <c r="J24" s="689"/>
      <c r="K24" s="689"/>
      <c r="L24" s="689"/>
      <c r="M24" s="689"/>
      <c r="N24" s="689"/>
      <c r="O24" s="689"/>
      <c r="P24" s="689"/>
      <c r="Q24" s="689"/>
      <c r="R24" s="689"/>
      <c r="S24" s="689"/>
      <c r="T24" s="689"/>
      <c r="U24" s="689"/>
      <c r="V24" s="689"/>
      <c r="W24" s="689"/>
      <c r="X24" s="689"/>
      <c r="Y24" s="291"/>
    </row>
    <row r="25" spans="1:25" ht="15" customHeight="1">
      <c r="A25" s="176"/>
      <c r="B25" s="261"/>
      <c r="C25" s="262" t="s">
        <v>195</v>
      </c>
      <c r="D25" s="204" t="s">
        <v>213</v>
      </c>
      <c r="E25" s="204"/>
      <c r="F25" s="264"/>
      <c r="G25" s="689" t="s">
        <v>226</v>
      </c>
      <c r="H25" s="689"/>
      <c r="I25" s="689"/>
      <c r="J25" s="689"/>
      <c r="K25" s="689"/>
      <c r="L25" s="689"/>
      <c r="M25" s="689"/>
      <c r="N25" s="689"/>
      <c r="O25" s="689"/>
      <c r="P25" s="689"/>
      <c r="Q25" s="689"/>
      <c r="R25" s="689"/>
      <c r="S25" s="689"/>
      <c r="T25" s="689"/>
      <c r="U25" s="689"/>
      <c r="V25" s="689"/>
      <c r="W25" s="689"/>
      <c r="X25" s="689"/>
      <c r="Y25" s="291"/>
    </row>
    <row r="26" spans="1:25" ht="12" customHeight="1">
      <c r="A26" s="73"/>
      <c r="B26" s="176"/>
      <c r="C26" s="95"/>
      <c r="D26" s="58"/>
      <c r="E26" s="273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265"/>
      <c r="R26" s="265"/>
      <c r="S26" s="265"/>
      <c r="T26" s="265"/>
      <c r="U26" s="265"/>
      <c r="V26" s="265"/>
      <c r="W26" s="265"/>
      <c r="X26" s="265"/>
      <c r="Y26" s="291"/>
    </row>
    <row r="27" spans="1:25" ht="23.1" customHeight="1">
      <c r="A27" s="176" t="s">
        <v>202</v>
      </c>
      <c r="B27" s="73" t="s">
        <v>186</v>
      </c>
      <c r="C27" s="95"/>
      <c r="D27" s="693" t="s">
        <v>229</v>
      </c>
      <c r="E27" s="693"/>
      <c r="F27" s="693"/>
      <c r="G27" s="693"/>
      <c r="H27" s="693"/>
      <c r="I27" s="693"/>
      <c r="J27" s="693"/>
      <c r="K27" s="693"/>
      <c r="L27" s="693"/>
      <c r="M27" s="693"/>
      <c r="N27" s="693"/>
      <c r="O27" s="693"/>
      <c r="P27" s="693"/>
      <c r="Q27" s="693"/>
      <c r="R27" s="693"/>
      <c r="S27" s="693"/>
      <c r="T27" s="693"/>
      <c r="U27" s="693"/>
      <c r="V27" s="693"/>
      <c r="W27" s="693"/>
      <c r="X27" s="693"/>
      <c r="Y27" s="291"/>
    </row>
    <row r="28" spans="1:25" ht="6" customHeight="1">
      <c r="A28" s="263"/>
      <c r="B28" s="95"/>
      <c r="C28" s="95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1"/>
      <c r="P28" s="251"/>
      <c r="Q28" s="265"/>
      <c r="R28" s="265"/>
      <c r="S28" s="265"/>
      <c r="T28" s="265"/>
      <c r="U28" s="265"/>
      <c r="V28" s="265"/>
      <c r="W28" s="265"/>
      <c r="X28" s="265"/>
      <c r="Y28" s="291"/>
    </row>
    <row r="29" spans="1:25" s="42" customFormat="1" ht="20.100000000000001" customHeight="1">
      <c r="A29" s="259" t="s">
        <v>188</v>
      </c>
      <c r="B29" s="57" t="s">
        <v>189</v>
      </c>
      <c r="C29" s="176"/>
      <c r="D29" s="266"/>
      <c r="E29" s="693" t="s">
        <v>224</v>
      </c>
      <c r="F29" s="693"/>
      <c r="G29" s="693"/>
      <c r="H29" s="693"/>
      <c r="I29" s="693"/>
      <c r="J29" s="693"/>
      <c r="K29" s="693"/>
      <c r="L29" s="693"/>
      <c r="M29" s="693"/>
      <c r="N29" s="693"/>
      <c r="O29" s="693"/>
      <c r="P29" s="693"/>
      <c r="Q29" s="693"/>
      <c r="R29" s="693"/>
      <c r="S29" s="693"/>
      <c r="T29" s="693"/>
      <c r="U29" s="693"/>
      <c r="V29" s="693"/>
      <c r="W29" s="693"/>
      <c r="X29" s="693"/>
      <c r="Y29" s="291"/>
    </row>
    <row r="30" spans="1:25" ht="15" customHeight="1">
      <c r="A30" s="259"/>
      <c r="B30" s="261" t="s">
        <v>182</v>
      </c>
      <c r="C30" s="691" t="s">
        <v>234</v>
      </c>
      <c r="D30" s="691"/>
      <c r="E30" s="691"/>
      <c r="F30" s="691"/>
      <c r="G30" s="691"/>
      <c r="H30" s="691"/>
      <c r="I30" s="691"/>
      <c r="J30" s="691"/>
      <c r="K30" s="691"/>
      <c r="L30" s="691"/>
      <c r="M30" s="689" t="s">
        <v>228</v>
      </c>
      <c r="N30" s="689"/>
      <c r="O30" s="689"/>
      <c r="P30" s="689"/>
      <c r="Q30" s="689"/>
      <c r="R30" s="689"/>
      <c r="S30" s="689"/>
      <c r="T30" s="689"/>
      <c r="U30" s="689"/>
      <c r="V30" s="689"/>
      <c r="W30" s="689"/>
      <c r="X30" s="689"/>
      <c r="Y30" s="291"/>
    </row>
    <row r="31" spans="1:25" ht="15" customHeight="1">
      <c r="A31" s="259"/>
      <c r="B31" s="261" t="s">
        <v>183</v>
      </c>
      <c r="C31" s="254" t="s">
        <v>235</v>
      </c>
      <c r="D31" s="262"/>
      <c r="E31" s="262"/>
      <c r="F31" s="262"/>
      <c r="G31" s="269"/>
      <c r="H31" s="272"/>
      <c r="I31" s="689" t="s">
        <v>230</v>
      </c>
      <c r="J31" s="689"/>
      <c r="K31" s="689"/>
      <c r="L31" s="689"/>
      <c r="M31" s="689"/>
      <c r="N31" s="689"/>
      <c r="O31" s="689"/>
      <c r="P31" s="689"/>
      <c r="Q31" s="689"/>
      <c r="R31" s="689"/>
      <c r="S31" s="689"/>
      <c r="T31" s="689"/>
      <c r="U31" s="689"/>
      <c r="V31" s="689"/>
      <c r="W31" s="689"/>
      <c r="X31" s="689"/>
      <c r="Y31" s="291"/>
    </row>
    <row r="32" spans="1:25" s="42" customFormat="1" ht="20.100000000000001" customHeight="1">
      <c r="A32" s="259" t="s">
        <v>187</v>
      </c>
      <c r="B32" s="57" t="s">
        <v>190</v>
      </c>
      <c r="C32" s="176"/>
      <c r="D32" s="266"/>
      <c r="E32" s="266"/>
      <c r="F32" s="266"/>
      <c r="G32" s="266"/>
      <c r="H32" s="266"/>
      <c r="I32" s="276"/>
      <c r="J32" s="693" t="s">
        <v>221</v>
      </c>
      <c r="K32" s="693"/>
      <c r="L32" s="693"/>
      <c r="M32" s="693"/>
      <c r="N32" s="693"/>
      <c r="O32" s="693"/>
      <c r="P32" s="693"/>
      <c r="Q32" s="693"/>
      <c r="R32" s="693"/>
      <c r="S32" s="693"/>
      <c r="T32" s="693"/>
      <c r="U32" s="693"/>
      <c r="V32" s="693"/>
      <c r="W32" s="693"/>
      <c r="X32" s="693"/>
      <c r="Y32" s="291"/>
    </row>
    <row r="33" spans="1:25" s="42" customFormat="1" ht="20.100000000000001" customHeight="1">
      <c r="A33" s="259" t="s">
        <v>191</v>
      </c>
      <c r="B33" s="692" t="s">
        <v>206</v>
      </c>
      <c r="C33" s="692"/>
      <c r="D33" s="692"/>
      <c r="E33" s="692"/>
      <c r="F33" s="692"/>
      <c r="G33" s="692"/>
      <c r="H33" s="692"/>
      <c r="I33" s="692"/>
      <c r="J33" s="692"/>
      <c r="K33" s="692"/>
      <c r="L33" s="692"/>
      <c r="M33" s="692"/>
      <c r="N33" s="692"/>
      <c r="O33" s="692"/>
      <c r="P33" s="692"/>
      <c r="Q33" s="689" t="s">
        <v>232</v>
      </c>
      <c r="R33" s="689"/>
      <c r="S33" s="689"/>
      <c r="T33" s="689"/>
      <c r="U33" s="689"/>
      <c r="V33" s="689"/>
      <c r="W33" s="689"/>
      <c r="X33" s="689"/>
      <c r="Y33" s="291"/>
    </row>
    <row r="34" spans="1:25" s="42" customFormat="1" ht="45" customHeight="1">
      <c r="A34" s="259"/>
      <c r="B34" s="57"/>
      <c r="C34" s="17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  <c r="Q34" s="267"/>
      <c r="R34" s="267"/>
      <c r="S34" s="267"/>
      <c r="T34" s="267"/>
      <c r="U34" s="269"/>
      <c r="V34" s="269"/>
      <c r="W34" s="267"/>
      <c r="X34" s="267"/>
      <c r="Y34" s="56"/>
    </row>
    <row r="35" spans="1:25" ht="16.5"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123"/>
      <c r="R35" s="126"/>
      <c r="S35" s="126"/>
      <c r="T35" s="126"/>
      <c r="U35" s="126"/>
      <c r="V35" s="126"/>
      <c r="W35" s="55"/>
      <c r="X35" s="55"/>
    </row>
    <row r="36" spans="1:25" ht="16.5"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123"/>
      <c r="R36" s="126"/>
      <c r="S36" s="126"/>
      <c r="T36" s="126"/>
      <c r="U36" s="126"/>
      <c r="V36" s="126"/>
      <c r="W36" s="55"/>
      <c r="X36" s="55"/>
    </row>
    <row r="37" spans="1:25" ht="16.5"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123"/>
      <c r="R37" s="126"/>
      <c r="S37" s="126"/>
      <c r="T37" s="126"/>
      <c r="U37" s="126"/>
      <c r="V37" s="126"/>
      <c r="W37" s="55"/>
      <c r="X37" s="55"/>
    </row>
    <row r="38" spans="1:25" ht="16.5"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123"/>
      <c r="R38" s="126"/>
      <c r="S38" s="126"/>
      <c r="T38" s="126"/>
      <c r="U38" s="126"/>
      <c r="V38" s="126"/>
      <c r="W38" s="55"/>
      <c r="X38" s="55"/>
    </row>
    <row r="39" spans="1:25" ht="16.5"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123"/>
      <c r="R39" s="126"/>
      <c r="S39" s="126"/>
      <c r="T39" s="126"/>
      <c r="U39" s="126"/>
      <c r="V39" s="126"/>
      <c r="W39" s="55"/>
      <c r="X39" s="55"/>
    </row>
    <row r="40" spans="1:25" ht="16.5"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123"/>
      <c r="R40" s="126"/>
      <c r="S40" s="126"/>
      <c r="T40" s="126"/>
      <c r="U40" s="126"/>
      <c r="V40" s="126"/>
      <c r="W40" s="55"/>
      <c r="X40" s="55"/>
    </row>
    <row r="41" spans="1:25" ht="16.5"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123"/>
      <c r="R41" s="126"/>
      <c r="S41" s="126"/>
      <c r="T41" s="126"/>
      <c r="U41" s="126"/>
      <c r="V41" s="126"/>
      <c r="W41" s="55"/>
      <c r="X41" s="55"/>
    </row>
    <row r="42" spans="1:25" ht="16.5"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123"/>
      <c r="R42" s="126"/>
      <c r="S42" s="126"/>
      <c r="T42" s="126"/>
      <c r="U42" s="126"/>
      <c r="V42" s="126"/>
      <c r="W42" s="55"/>
      <c r="X42" s="55"/>
    </row>
    <row r="43" spans="1:25" ht="16.5"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123"/>
      <c r="R43" s="126"/>
      <c r="S43" s="126"/>
      <c r="T43" s="126"/>
      <c r="U43" s="126"/>
      <c r="V43" s="126"/>
      <c r="W43" s="55"/>
      <c r="X43" s="55"/>
    </row>
    <row r="44" spans="1:25" ht="16.5"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123"/>
      <c r="R44" s="126"/>
      <c r="S44" s="126"/>
      <c r="T44" s="126"/>
      <c r="U44" s="126"/>
      <c r="V44" s="126"/>
      <c r="W44" s="55"/>
      <c r="X44" s="55"/>
    </row>
    <row r="45" spans="1:25" ht="16.5"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123"/>
      <c r="R45" s="126"/>
      <c r="S45" s="126"/>
      <c r="T45" s="126"/>
      <c r="U45" s="126"/>
      <c r="V45" s="126"/>
      <c r="W45" s="55"/>
      <c r="X45" s="55"/>
    </row>
    <row r="46" spans="1:25" ht="16.5"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123"/>
      <c r="R46" s="126"/>
      <c r="S46" s="126"/>
      <c r="T46" s="126"/>
      <c r="U46" s="126"/>
      <c r="V46" s="126"/>
      <c r="W46" s="55"/>
      <c r="X46" s="55"/>
    </row>
    <row r="47" spans="1:25" ht="16.5"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123"/>
      <c r="R47" s="126"/>
      <c r="S47" s="126"/>
      <c r="T47" s="126"/>
      <c r="U47" s="126"/>
      <c r="V47" s="126"/>
      <c r="W47" s="55"/>
      <c r="X47" s="55"/>
    </row>
    <row r="48" spans="1:25" ht="16.5"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123"/>
      <c r="R48" s="126"/>
      <c r="S48" s="126"/>
      <c r="T48" s="126"/>
      <c r="U48" s="126"/>
      <c r="V48" s="126"/>
      <c r="W48" s="55"/>
      <c r="X48" s="55"/>
    </row>
    <row r="49" spans="2:24" ht="16.5"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123"/>
      <c r="R49" s="126"/>
      <c r="S49" s="126"/>
      <c r="T49" s="126"/>
      <c r="U49" s="126"/>
      <c r="V49" s="126"/>
      <c r="W49" s="55"/>
      <c r="X49" s="55"/>
    </row>
    <row r="50" spans="2:24" ht="16.5"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123"/>
      <c r="R50" s="126"/>
      <c r="S50" s="126"/>
      <c r="T50" s="126"/>
      <c r="U50" s="126"/>
      <c r="V50" s="126"/>
      <c r="W50" s="55"/>
      <c r="X50" s="55"/>
    </row>
    <row r="51" spans="2:24" ht="16.5"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123"/>
      <c r="R51" s="126"/>
      <c r="S51" s="126"/>
      <c r="T51" s="126"/>
      <c r="U51" s="126"/>
      <c r="V51" s="126"/>
      <c r="W51" s="55"/>
      <c r="X51" s="55"/>
    </row>
    <row r="52" spans="2:24" ht="16.5"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123"/>
      <c r="R52" s="126"/>
      <c r="S52" s="126"/>
      <c r="T52" s="126"/>
      <c r="U52" s="126"/>
      <c r="V52" s="126"/>
      <c r="W52" s="55"/>
      <c r="X52" s="55"/>
    </row>
    <row r="53" spans="2:24" ht="16.5"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123"/>
      <c r="R53" s="126"/>
      <c r="S53" s="126"/>
      <c r="T53" s="126"/>
      <c r="U53" s="126"/>
      <c r="V53" s="126"/>
      <c r="W53" s="55"/>
      <c r="X53" s="55"/>
    </row>
    <row r="54" spans="2:24" ht="16.5"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123"/>
      <c r="R54" s="126"/>
      <c r="S54" s="126"/>
      <c r="T54" s="126"/>
      <c r="U54" s="126"/>
      <c r="V54" s="126"/>
      <c r="W54" s="55"/>
      <c r="X54" s="55"/>
    </row>
    <row r="55" spans="2:24" ht="16.5"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123"/>
      <c r="R55" s="126"/>
      <c r="S55" s="126"/>
      <c r="T55" s="126"/>
      <c r="U55" s="126"/>
      <c r="V55" s="126"/>
      <c r="W55" s="55"/>
      <c r="X55" s="55"/>
    </row>
    <row r="56" spans="2:24" ht="16.5"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123"/>
      <c r="R56" s="126"/>
      <c r="S56" s="126"/>
      <c r="T56" s="126"/>
      <c r="U56" s="126"/>
      <c r="V56" s="126"/>
      <c r="W56" s="55"/>
      <c r="X56" s="55"/>
    </row>
    <row r="57" spans="2:24" ht="16.5"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123"/>
      <c r="R57" s="126"/>
      <c r="S57" s="126"/>
      <c r="T57" s="126"/>
      <c r="U57" s="126"/>
      <c r="V57" s="126"/>
      <c r="W57" s="55"/>
      <c r="X57" s="55"/>
    </row>
    <row r="58" spans="2:24" ht="16.5"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123"/>
      <c r="R58" s="126"/>
      <c r="S58" s="126"/>
      <c r="T58" s="126"/>
      <c r="U58" s="126"/>
      <c r="V58" s="126"/>
      <c r="W58" s="55"/>
      <c r="X58" s="55"/>
    </row>
    <row r="59" spans="2:24" ht="16.5"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123"/>
      <c r="R59" s="126"/>
      <c r="S59" s="126"/>
      <c r="T59" s="126"/>
      <c r="U59" s="126"/>
      <c r="V59" s="126"/>
      <c r="W59" s="55"/>
      <c r="X59" s="55"/>
    </row>
    <row r="60" spans="2:24" ht="16.5"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123"/>
      <c r="R60" s="126"/>
      <c r="S60" s="126"/>
      <c r="T60" s="126"/>
      <c r="U60" s="126"/>
      <c r="V60" s="126"/>
      <c r="W60" s="55"/>
      <c r="X60" s="55"/>
    </row>
    <row r="61" spans="2:24" ht="16.5"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123"/>
      <c r="R61" s="126"/>
      <c r="S61" s="126"/>
      <c r="T61" s="126"/>
      <c r="U61" s="126"/>
      <c r="V61" s="126"/>
      <c r="W61" s="55"/>
      <c r="X61" s="55"/>
    </row>
    <row r="62" spans="2:24" ht="16.5"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123"/>
      <c r="R62" s="126"/>
      <c r="S62" s="126"/>
      <c r="T62" s="126"/>
      <c r="U62" s="126"/>
      <c r="V62" s="126"/>
      <c r="W62" s="55"/>
      <c r="X62" s="55"/>
    </row>
    <row r="63" spans="2:24" ht="16.5"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123"/>
      <c r="R63" s="126"/>
      <c r="S63" s="126"/>
      <c r="T63" s="126"/>
      <c r="U63" s="126"/>
      <c r="V63" s="126"/>
      <c r="W63" s="55"/>
      <c r="X63" s="55"/>
    </row>
    <row r="64" spans="2:24" ht="16.5"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123"/>
      <c r="R64" s="126"/>
      <c r="S64" s="126"/>
      <c r="T64" s="126"/>
      <c r="U64" s="126"/>
      <c r="V64" s="126"/>
      <c r="W64" s="55"/>
      <c r="X64" s="55"/>
    </row>
    <row r="65" spans="2:24" ht="16.5"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123"/>
      <c r="R65" s="126"/>
      <c r="S65" s="126"/>
      <c r="T65" s="126"/>
      <c r="U65" s="126"/>
      <c r="V65" s="126"/>
      <c r="W65" s="55"/>
      <c r="X65" s="55"/>
    </row>
    <row r="66" spans="2:24" ht="16.5"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123"/>
      <c r="R66" s="126"/>
      <c r="S66" s="126"/>
      <c r="T66" s="126"/>
      <c r="U66" s="126"/>
      <c r="V66" s="126"/>
      <c r="W66" s="55"/>
      <c r="X66" s="55"/>
    </row>
    <row r="67" spans="2:24" ht="16.5"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123"/>
      <c r="R67" s="126"/>
      <c r="S67" s="126"/>
      <c r="T67" s="126"/>
      <c r="U67" s="126"/>
      <c r="V67" s="126"/>
      <c r="W67" s="55"/>
      <c r="X67" s="55"/>
    </row>
    <row r="68" spans="2:24" ht="16.5"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123"/>
      <c r="R68" s="126"/>
      <c r="S68" s="126"/>
      <c r="T68" s="126"/>
      <c r="U68" s="126"/>
      <c r="V68" s="126"/>
      <c r="W68" s="55"/>
      <c r="X68" s="55"/>
    </row>
    <row r="69" spans="2:24" ht="16.5"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123"/>
      <c r="R69" s="126"/>
      <c r="S69" s="126"/>
      <c r="T69" s="126"/>
      <c r="U69" s="126"/>
      <c r="V69" s="126"/>
      <c r="W69" s="55"/>
      <c r="X69" s="55"/>
    </row>
    <row r="70" spans="2:24" ht="16.5"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123"/>
      <c r="R70" s="126"/>
      <c r="S70" s="126"/>
      <c r="T70" s="126"/>
      <c r="U70" s="126"/>
      <c r="V70" s="126"/>
      <c r="W70" s="55"/>
      <c r="X70" s="55"/>
    </row>
    <row r="71" spans="2:24" ht="16.5"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123"/>
      <c r="R71" s="126"/>
      <c r="S71" s="126"/>
      <c r="T71" s="126"/>
      <c r="U71" s="126"/>
      <c r="V71" s="126"/>
      <c r="W71" s="55"/>
      <c r="X71" s="55"/>
    </row>
    <row r="148" spans="3:3">
      <c r="C148" s="1" t="s">
        <v>79</v>
      </c>
    </row>
  </sheetData>
  <mergeCells count="26">
    <mergeCell ref="F2:W2"/>
    <mergeCell ref="G5:X5"/>
    <mergeCell ref="H9:X9"/>
    <mergeCell ref="F13:X13"/>
    <mergeCell ref="F18:X18"/>
    <mergeCell ref="I16:X16"/>
    <mergeCell ref="J7:X7"/>
    <mergeCell ref="J14:X14"/>
    <mergeCell ref="N11:X11"/>
    <mergeCell ref="O12:X12"/>
    <mergeCell ref="L21:X21"/>
    <mergeCell ref="L20:X20"/>
    <mergeCell ref="L19:X19"/>
    <mergeCell ref="C12:N12"/>
    <mergeCell ref="Q33:X33"/>
    <mergeCell ref="M30:X30"/>
    <mergeCell ref="C30:L30"/>
    <mergeCell ref="B33:P33"/>
    <mergeCell ref="J32:X32"/>
    <mergeCell ref="H22:X22"/>
    <mergeCell ref="I31:X31"/>
    <mergeCell ref="G25:X25"/>
    <mergeCell ref="D27:X27"/>
    <mergeCell ref="E29:X29"/>
    <mergeCell ref="E23:X23"/>
    <mergeCell ref="F24:X24"/>
  </mergeCells>
  <phoneticPr fontId="14" type="noConversion"/>
  <pageMargins left="0.78740157480314965" right="0.78740157480314965" top="0.70866141732283472" bottom="0.70866141732283472" header="0.31496062992125984" footer="0.31496062992125984"/>
  <pageSetup paperSize="9" scale="9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view="pageBreakPreview" zoomScaleSheetLayoutView="100" workbookViewId="0"/>
  </sheetViews>
  <sheetFormatPr defaultRowHeight="12"/>
  <cols>
    <col min="1" max="2" width="14.109375" style="17" customWidth="1"/>
    <col min="3" max="3" width="11.77734375" style="17" customWidth="1"/>
    <col min="4" max="10" width="14.109375" style="17" customWidth="1"/>
    <col min="11" max="16384" width="8.88671875" style="17"/>
  </cols>
  <sheetData>
    <row r="1" spans="1:8" ht="39.950000000000003" customHeight="1">
      <c r="A1" s="279" t="s">
        <v>122</v>
      </c>
      <c r="B1" s="61"/>
      <c r="C1" s="62"/>
      <c r="D1" s="62"/>
      <c r="E1" s="62"/>
      <c r="F1" s="62"/>
      <c r="G1" s="62"/>
      <c r="H1" s="62"/>
    </row>
    <row r="2" spans="1:8" ht="18" customHeight="1">
      <c r="A2" s="63"/>
      <c r="B2" s="61"/>
      <c r="C2" s="62"/>
      <c r="D2" s="62"/>
      <c r="E2" s="62"/>
      <c r="F2" s="62"/>
      <c r="G2" s="62"/>
      <c r="H2" s="62"/>
    </row>
    <row r="3" spans="1:8" ht="26.1" customHeight="1">
      <c r="A3" s="64" t="s">
        <v>160</v>
      </c>
      <c r="B3" s="61"/>
      <c r="C3" s="62"/>
      <c r="D3" s="62"/>
      <c r="E3" s="62"/>
      <c r="F3" s="62"/>
      <c r="G3" s="62"/>
      <c r="H3" s="62"/>
    </row>
    <row r="4" spans="1:8" ht="20.100000000000001" customHeight="1">
      <c r="A4" s="63"/>
      <c r="B4" s="61"/>
      <c r="C4" s="62"/>
      <c r="D4" s="62"/>
      <c r="E4" s="62"/>
      <c r="F4" s="62"/>
      <c r="G4" s="62"/>
      <c r="H4" s="62"/>
    </row>
    <row r="5" spans="1:8" ht="19.5" customHeight="1">
      <c r="A5" s="65" t="s">
        <v>0</v>
      </c>
      <c r="B5" s="61"/>
      <c r="C5" s="62"/>
      <c r="D5" s="62"/>
      <c r="E5" s="62"/>
      <c r="F5" s="62"/>
      <c r="G5" s="62"/>
      <c r="H5" s="62"/>
    </row>
    <row r="6" spans="1:8" ht="21" customHeight="1">
      <c r="A6" s="66" t="s">
        <v>69</v>
      </c>
      <c r="B6" s="61"/>
      <c r="C6" s="62"/>
      <c r="D6" s="62"/>
      <c r="E6" s="62"/>
      <c r="F6" s="62"/>
      <c r="G6" s="62"/>
      <c r="H6" s="62"/>
    </row>
    <row r="7" spans="1:8" ht="4.5" customHeight="1">
      <c r="A7" s="63"/>
      <c r="B7" s="61"/>
      <c r="C7" s="62"/>
      <c r="D7" s="62"/>
      <c r="E7" s="62"/>
      <c r="F7" s="62"/>
      <c r="G7" s="62"/>
      <c r="H7" s="62"/>
    </row>
    <row r="8" spans="1:8" ht="19.5" customHeight="1">
      <c r="A8" s="65" t="s">
        <v>1</v>
      </c>
      <c r="B8" s="61"/>
      <c r="C8" s="62"/>
      <c r="D8" s="62"/>
      <c r="E8" s="62"/>
      <c r="F8" s="62"/>
      <c r="G8" s="62"/>
      <c r="H8" s="62"/>
    </row>
    <row r="9" spans="1:8" ht="21" customHeight="1">
      <c r="A9" s="66" t="s">
        <v>66</v>
      </c>
      <c r="B9" s="61"/>
      <c r="C9" s="62"/>
      <c r="D9" s="62"/>
      <c r="E9" s="62"/>
      <c r="F9" s="62"/>
      <c r="G9" s="62"/>
      <c r="H9" s="62"/>
    </row>
    <row r="10" spans="1:8" ht="21" customHeight="1">
      <c r="A10" s="66" t="s">
        <v>93</v>
      </c>
      <c r="B10" s="61"/>
      <c r="C10" s="62"/>
      <c r="D10" s="62"/>
      <c r="E10" s="62"/>
      <c r="F10" s="62"/>
      <c r="G10" s="62"/>
      <c r="H10" s="62"/>
    </row>
    <row r="11" spans="1:8" ht="4.5" customHeight="1">
      <c r="A11" s="63"/>
      <c r="B11" s="61"/>
      <c r="C11" s="62"/>
      <c r="D11" s="62"/>
      <c r="E11" s="62"/>
      <c r="F11" s="62"/>
      <c r="G11" s="62"/>
      <c r="H11" s="62"/>
    </row>
    <row r="12" spans="1:8" ht="19.5" customHeight="1">
      <c r="A12" s="65" t="s">
        <v>2</v>
      </c>
      <c r="B12" s="61"/>
      <c r="C12" s="62"/>
      <c r="D12" s="62"/>
      <c r="E12" s="62"/>
      <c r="F12" s="62"/>
      <c r="G12" s="62"/>
      <c r="H12" s="62"/>
    </row>
    <row r="13" spans="1:8" ht="21" customHeight="1">
      <c r="A13" s="66" t="s">
        <v>67</v>
      </c>
      <c r="B13" s="61"/>
      <c r="C13" s="62"/>
      <c r="D13" s="62"/>
      <c r="E13" s="62"/>
      <c r="F13" s="62"/>
      <c r="G13" s="62"/>
      <c r="H13" s="62"/>
    </row>
    <row r="14" spans="1:8" ht="21" customHeight="1">
      <c r="A14" s="66" t="s">
        <v>65</v>
      </c>
      <c r="B14" s="61"/>
      <c r="C14" s="62"/>
      <c r="D14" s="62"/>
      <c r="E14" s="62"/>
      <c r="F14" s="62"/>
      <c r="G14" s="62"/>
      <c r="H14" s="62"/>
    </row>
    <row r="15" spans="1:8" ht="4.5" customHeight="1">
      <c r="A15" s="63"/>
      <c r="B15" s="61"/>
      <c r="C15" s="62"/>
      <c r="D15" s="62"/>
      <c r="E15" s="62"/>
      <c r="F15" s="62"/>
      <c r="G15" s="62"/>
      <c r="H15" s="62"/>
    </row>
    <row r="16" spans="1:8" ht="4.5" customHeight="1">
      <c r="A16" s="63"/>
      <c r="B16" s="61"/>
      <c r="C16" s="62"/>
      <c r="D16" s="62"/>
      <c r="E16" s="62"/>
      <c r="F16" s="62"/>
      <c r="G16" s="62"/>
      <c r="H16" s="62"/>
    </row>
    <row r="17" spans="1:8" ht="19.5" customHeight="1">
      <c r="A17" s="65" t="s">
        <v>44</v>
      </c>
      <c r="B17" s="61"/>
      <c r="C17" s="62"/>
      <c r="D17" s="62"/>
      <c r="E17" s="62"/>
      <c r="F17" s="62"/>
      <c r="G17" s="62"/>
      <c r="H17" s="62"/>
    </row>
    <row r="18" spans="1:8" ht="21" customHeight="1">
      <c r="A18" s="66" t="s">
        <v>68</v>
      </c>
      <c r="B18" s="61"/>
      <c r="C18" s="62"/>
      <c r="D18" s="62"/>
      <c r="E18" s="62"/>
      <c r="F18" s="62"/>
      <c r="G18" s="62"/>
      <c r="H18" s="62"/>
    </row>
    <row r="19" spans="1:8" ht="21" customHeight="1">
      <c r="A19" s="66" t="s">
        <v>247</v>
      </c>
      <c r="B19" s="61"/>
      <c r="C19" s="62"/>
      <c r="D19" s="62"/>
      <c r="E19" s="62"/>
      <c r="F19" s="62"/>
      <c r="G19" s="62"/>
      <c r="H19" s="62"/>
    </row>
    <row r="20" spans="1:8" ht="21" customHeight="1">
      <c r="A20" s="66" t="s">
        <v>88</v>
      </c>
      <c r="B20" s="67"/>
      <c r="C20" s="67"/>
      <c r="D20" s="67"/>
      <c r="E20" s="67"/>
      <c r="F20" s="67"/>
      <c r="G20" s="67"/>
      <c r="H20" s="62"/>
    </row>
    <row r="21" spans="1:8" ht="21" customHeight="1">
      <c r="A21" s="66" t="s">
        <v>89</v>
      </c>
      <c r="B21" s="61"/>
      <c r="C21" s="62"/>
      <c r="D21" s="62"/>
      <c r="E21" s="62"/>
      <c r="F21" s="62"/>
      <c r="G21" s="62"/>
      <c r="H21" s="62"/>
    </row>
    <row r="22" spans="1:8" ht="21" customHeight="1">
      <c r="A22" s="66" t="s">
        <v>90</v>
      </c>
      <c r="B22" s="61"/>
      <c r="C22" s="62"/>
      <c r="D22" s="62"/>
      <c r="E22" s="62"/>
      <c r="F22" s="62"/>
      <c r="G22" s="62"/>
      <c r="H22" s="62"/>
    </row>
    <row r="23" spans="1:8" ht="21" customHeight="1">
      <c r="A23" s="66" t="s">
        <v>84</v>
      </c>
      <c r="B23" s="61"/>
      <c r="C23" s="62"/>
      <c r="D23" s="62"/>
      <c r="E23" s="62"/>
      <c r="F23" s="62"/>
      <c r="G23" s="62"/>
      <c r="H23" s="62"/>
    </row>
    <row r="24" spans="1:8" ht="4.5" customHeight="1">
      <c r="A24" s="63" t="s">
        <v>3</v>
      </c>
      <c r="B24" s="61"/>
      <c r="C24" s="62"/>
      <c r="D24" s="62"/>
      <c r="E24" s="62"/>
      <c r="F24" s="62"/>
      <c r="G24" s="62"/>
      <c r="H24" s="62"/>
    </row>
    <row r="25" spans="1:8" ht="20.25" customHeight="1">
      <c r="A25" s="63"/>
      <c r="B25" s="61"/>
      <c r="C25" s="62"/>
      <c r="D25" s="62"/>
      <c r="E25" s="62"/>
      <c r="F25" s="62"/>
      <c r="G25" s="62"/>
      <c r="H25" s="62"/>
    </row>
    <row r="26" spans="1:8" ht="19.5" customHeight="1">
      <c r="A26" s="65" t="s">
        <v>4</v>
      </c>
      <c r="B26" s="61"/>
      <c r="C26" s="62"/>
      <c r="D26" s="62"/>
      <c r="E26" s="62"/>
      <c r="F26" s="62"/>
      <c r="G26" s="62"/>
      <c r="H26" s="62"/>
    </row>
    <row r="27" spans="1:8" ht="21" customHeight="1">
      <c r="A27" s="696" t="s">
        <v>215</v>
      </c>
      <c r="B27" s="696"/>
      <c r="C27" s="696"/>
      <c r="D27" s="696"/>
      <c r="E27" s="696"/>
      <c r="F27" s="696"/>
      <c r="G27" s="696"/>
      <c r="H27" s="62"/>
    </row>
    <row r="28" spans="1:8" ht="21" customHeight="1">
      <c r="A28" s="66" t="s">
        <v>85</v>
      </c>
      <c r="B28" s="61"/>
      <c r="C28" s="62"/>
      <c r="D28" s="62"/>
      <c r="E28" s="62"/>
      <c r="F28" s="62"/>
      <c r="G28" s="62"/>
      <c r="H28" s="62"/>
    </row>
    <row r="29" spans="1:8" ht="21" customHeight="1">
      <c r="A29" s="66"/>
      <c r="B29" s="61"/>
      <c r="C29" s="62"/>
      <c r="D29" s="62"/>
      <c r="E29" s="62"/>
      <c r="F29" s="62"/>
      <c r="G29" s="62"/>
      <c r="H29" s="62"/>
    </row>
    <row r="30" spans="1:8" ht="26.1" customHeight="1">
      <c r="A30" s="64" t="s">
        <v>238</v>
      </c>
      <c r="B30" s="61"/>
      <c r="C30" s="62"/>
      <c r="D30" s="62"/>
      <c r="E30" s="62"/>
      <c r="F30" s="62"/>
      <c r="G30" s="62"/>
      <c r="H30" s="62"/>
    </row>
    <row r="31" spans="1:8" ht="20.100000000000001" customHeight="1">
      <c r="A31" s="63"/>
      <c r="B31" s="61"/>
      <c r="C31" s="62"/>
      <c r="D31" s="62"/>
      <c r="E31" s="62"/>
      <c r="F31" s="62"/>
      <c r="G31" s="62"/>
      <c r="H31" s="62"/>
    </row>
    <row r="32" spans="1:8" ht="18" customHeight="1">
      <c r="A32" s="65" t="s">
        <v>5</v>
      </c>
      <c r="B32" s="61"/>
      <c r="C32" s="62"/>
      <c r="D32" s="62"/>
      <c r="E32" s="62"/>
      <c r="F32" s="62"/>
      <c r="G32" s="62"/>
      <c r="H32" s="62"/>
    </row>
    <row r="33" spans="1:8" ht="21" customHeight="1">
      <c r="A33" s="66" t="s">
        <v>6</v>
      </c>
      <c r="B33" s="61"/>
      <c r="C33" s="62"/>
      <c r="D33" s="62"/>
      <c r="E33" s="62"/>
      <c r="F33" s="62"/>
      <c r="G33" s="62"/>
      <c r="H33" s="62"/>
    </row>
    <row r="34" spans="1:8" ht="21" customHeight="1">
      <c r="A34" s="66" t="s">
        <v>94</v>
      </c>
      <c r="B34" s="61"/>
      <c r="C34" s="62"/>
      <c r="D34" s="62"/>
      <c r="E34" s="62"/>
      <c r="F34" s="62"/>
      <c r="G34" s="62"/>
      <c r="H34" s="62"/>
    </row>
    <row r="35" spans="1:8" ht="21" customHeight="1">
      <c r="A35" s="66" t="s">
        <v>45</v>
      </c>
      <c r="B35" s="61"/>
      <c r="C35" s="62"/>
      <c r="D35" s="62"/>
      <c r="E35" s="62"/>
      <c r="F35" s="62"/>
      <c r="G35" s="62"/>
      <c r="H35" s="62"/>
    </row>
    <row r="36" spans="1:8" ht="21" customHeight="1">
      <c r="A36" s="66" t="s">
        <v>86</v>
      </c>
      <c r="B36" s="61"/>
      <c r="C36" s="62"/>
      <c r="D36" s="62"/>
      <c r="E36" s="62"/>
      <c r="F36" s="62"/>
      <c r="G36" s="62"/>
      <c r="H36" s="62"/>
    </row>
    <row r="37" spans="1:8" ht="4.5" customHeight="1">
      <c r="A37" s="63"/>
      <c r="B37" s="61"/>
      <c r="C37" s="62"/>
      <c r="D37" s="62"/>
      <c r="E37" s="62"/>
      <c r="F37" s="62"/>
      <c r="G37" s="62"/>
      <c r="H37" s="62"/>
    </row>
    <row r="38" spans="1:8" ht="18" customHeight="1">
      <c r="A38" s="65" t="s">
        <v>7</v>
      </c>
      <c r="B38" s="61"/>
      <c r="C38" s="62"/>
      <c r="D38" s="62"/>
      <c r="E38" s="62"/>
      <c r="F38" s="62"/>
      <c r="G38" s="62"/>
      <c r="H38" s="62"/>
    </row>
    <row r="39" spans="1:8" ht="21.75" customHeight="1">
      <c r="A39" s="66" t="s">
        <v>8</v>
      </c>
      <c r="B39" s="61"/>
      <c r="C39" s="62"/>
      <c r="D39" s="62"/>
      <c r="E39" s="62"/>
      <c r="F39" s="62"/>
      <c r="G39" s="62"/>
      <c r="H39" s="62"/>
    </row>
    <row r="40" spans="1:8" s="18" customFormat="1" ht="21.75" customHeight="1">
      <c r="A40" s="68" t="s">
        <v>95</v>
      </c>
      <c r="B40" s="69"/>
      <c r="C40" s="70"/>
      <c r="D40" s="70"/>
      <c r="E40" s="70"/>
      <c r="F40" s="70"/>
      <c r="G40" s="70"/>
      <c r="H40" s="70"/>
    </row>
    <row r="41" spans="1:8" ht="21.75" customHeight="1">
      <c r="A41" s="66" t="s">
        <v>96</v>
      </c>
      <c r="B41" s="61"/>
      <c r="C41" s="62"/>
      <c r="D41" s="62"/>
      <c r="E41" s="62"/>
      <c r="F41" s="62"/>
      <c r="G41" s="62"/>
      <c r="H41" s="62"/>
    </row>
    <row r="42" spans="1:8" ht="18" customHeight="1">
      <c r="A42" s="63"/>
      <c r="B42" s="61"/>
      <c r="C42" s="62"/>
      <c r="D42" s="62"/>
      <c r="E42" s="62"/>
      <c r="F42" s="62"/>
      <c r="G42" s="62"/>
      <c r="H42" s="62"/>
    </row>
    <row r="43" spans="1:8" ht="26.1" customHeight="1">
      <c r="A43" s="64" t="s">
        <v>97</v>
      </c>
      <c r="B43" s="61"/>
      <c r="C43" s="62"/>
      <c r="D43" s="62"/>
      <c r="E43" s="62"/>
      <c r="F43" s="62"/>
      <c r="G43" s="62"/>
      <c r="H43" s="62"/>
    </row>
    <row r="44" spans="1:8" ht="20.100000000000001" customHeight="1">
      <c r="A44" s="63"/>
      <c r="B44" s="61"/>
      <c r="C44" s="62"/>
      <c r="D44" s="62"/>
      <c r="E44" s="62"/>
      <c r="F44" s="62"/>
      <c r="G44" s="62"/>
      <c r="H44" s="62"/>
    </row>
    <row r="45" spans="1:8" s="19" customFormat="1" ht="18" customHeight="1">
      <c r="A45" s="66" t="s">
        <v>113</v>
      </c>
      <c r="B45" s="71"/>
      <c r="C45" s="63" t="s">
        <v>98</v>
      </c>
      <c r="D45" s="62"/>
      <c r="E45" s="72"/>
      <c r="F45" s="72"/>
      <c r="G45" s="72"/>
      <c r="H45" s="72"/>
    </row>
    <row r="46" spans="1:8" s="19" customFormat="1" ht="18" customHeight="1">
      <c r="A46" s="66" t="s">
        <v>114</v>
      </c>
      <c r="B46" s="71"/>
      <c r="C46" s="63" t="s">
        <v>99</v>
      </c>
      <c r="D46" s="62"/>
      <c r="E46" s="72"/>
      <c r="F46" s="72"/>
      <c r="G46" s="72"/>
      <c r="H46" s="72"/>
    </row>
    <row r="47" spans="1:8" s="19" customFormat="1" ht="18" customHeight="1">
      <c r="A47" s="66" t="s">
        <v>115</v>
      </c>
      <c r="B47" s="71"/>
      <c r="C47" s="63" t="s">
        <v>100</v>
      </c>
      <c r="D47" s="62"/>
      <c r="E47" s="72"/>
      <c r="F47" s="72"/>
      <c r="G47" s="72"/>
      <c r="H47" s="72"/>
    </row>
    <row r="48" spans="1:8" s="19" customFormat="1" ht="18" customHeight="1">
      <c r="A48" s="66" t="s">
        <v>116</v>
      </c>
      <c r="B48" s="71"/>
      <c r="C48" s="63" t="s">
        <v>248</v>
      </c>
      <c r="D48" s="62"/>
      <c r="E48" s="72"/>
      <c r="F48" s="72"/>
      <c r="G48" s="72"/>
      <c r="H48" s="72"/>
    </row>
    <row r="49" spans="1:8" ht="21" customHeight="1">
      <c r="A49" s="73"/>
      <c r="B49" s="61"/>
      <c r="C49" s="62"/>
      <c r="D49" s="61"/>
      <c r="E49" s="62"/>
      <c r="F49" s="62"/>
      <c r="G49" s="62"/>
      <c r="H49" s="62"/>
    </row>
    <row r="50" spans="1:8" ht="39.950000000000003" customHeight="1">
      <c r="A50" s="73"/>
      <c r="B50" s="61"/>
      <c r="C50" s="62"/>
      <c r="D50" s="62"/>
      <c r="E50" s="62"/>
      <c r="F50" s="62"/>
      <c r="G50" s="62"/>
      <c r="H50" s="62"/>
    </row>
    <row r="51" spans="1:8" ht="26.1" customHeight="1">
      <c r="A51" s="64" t="s">
        <v>101</v>
      </c>
      <c r="B51" s="61"/>
      <c r="C51" s="62"/>
      <c r="D51" s="62"/>
      <c r="E51" s="62"/>
      <c r="F51" s="62"/>
      <c r="G51" s="62"/>
      <c r="H51" s="62"/>
    </row>
    <row r="52" spans="1:8" ht="20.100000000000001" customHeight="1">
      <c r="A52" s="63"/>
      <c r="B52" s="61"/>
      <c r="C52" s="62"/>
      <c r="D52" s="62"/>
      <c r="E52" s="62"/>
      <c r="F52" s="62"/>
      <c r="G52" s="62"/>
      <c r="H52" s="62"/>
    </row>
    <row r="53" spans="1:8" ht="21" customHeight="1">
      <c r="A53" s="65" t="s">
        <v>70</v>
      </c>
      <c r="B53" s="61"/>
      <c r="C53" s="62"/>
      <c r="D53" s="62"/>
      <c r="E53" s="62"/>
      <c r="F53" s="62"/>
      <c r="G53" s="62"/>
      <c r="H53" s="62"/>
    </row>
    <row r="54" spans="1:8" ht="18" customHeight="1">
      <c r="A54" s="66" t="s">
        <v>80</v>
      </c>
      <c r="B54" s="61"/>
      <c r="C54" s="62"/>
      <c r="D54" s="62"/>
      <c r="E54" s="62"/>
      <c r="F54" s="62"/>
      <c r="G54" s="62"/>
      <c r="H54" s="62"/>
    </row>
    <row r="55" spans="1:8" ht="18" customHeight="1">
      <c r="A55" s="66" t="s">
        <v>102</v>
      </c>
      <c r="B55" s="61"/>
      <c r="C55" s="62"/>
      <c r="D55" s="62"/>
      <c r="E55" s="62"/>
      <c r="F55" s="62"/>
      <c r="G55" s="62"/>
      <c r="H55" s="62"/>
    </row>
    <row r="56" spans="1:8" ht="18" customHeight="1">
      <c r="A56" s="66" t="s">
        <v>103</v>
      </c>
      <c r="B56" s="61"/>
      <c r="C56" s="62"/>
      <c r="D56" s="62"/>
      <c r="E56" s="62"/>
      <c r="F56" s="62"/>
      <c r="G56" s="62"/>
      <c r="H56" s="62"/>
    </row>
    <row r="57" spans="1:8" ht="18" customHeight="1">
      <c r="A57" s="66" t="s">
        <v>104</v>
      </c>
      <c r="B57" s="61"/>
      <c r="C57" s="62"/>
      <c r="D57" s="62"/>
      <c r="E57" s="62"/>
      <c r="F57" s="62"/>
      <c r="G57" s="62"/>
      <c r="H57" s="62"/>
    </row>
    <row r="58" spans="1:8" ht="4.5" customHeight="1">
      <c r="A58" s="63"/>
      <c r="B58" s="61"/>
      <c r="C58" s="62"/>
      <c r="D58" s="62"/>
      <c r="E58" s="62"/>
      <c r="F58" s="62"/>
      <c r="G58" s="62"/>
      <c r="H58" s="62"/>
    </row>
    <row r="59" spans="1:8" ht="21" customHeight="1">
      <c r="A59" s="65" t="s">
        <v>9</v>
      </c>
      <c r="B59" s="61"/>
      <c r="C59" s="62"/>
      <c r="D59" s="62"/>
      <c r="E59" s="62"/>
      <c r="F59" s="62"/>
      <c r="G59" s="62"/>
      <c r="H59" s="62"/>
    </row>
    <row r="60" spans="1:8" ht="21" customHeight="1">
      <c r="A60" s="66" t="s">
        <v>105</v>
      </c>
      <c r="B60" s="61"/>
      <c r="C60" s="62"/>
      <c r="D60" s="62"/>
      <c r="E60" s="62"/>
      <c r="F60" s="62"/>
      <c r="G60" s="62"/>
      <c r="H60" s="62"/>
    </row>
    <row r="61" spans="1:8" ht="18" customHeight="1">
      <c r="A61" s="63" t="s">
        <v>106</v>
      </c>
      <c r="B61" s="61"/>
      <c r="C61" s="62"/>
      <c r="D61" s="62"/>
      <c r="E61" s="62"/>
      <c r="F61" s="62"/>
      <c r="G61" s="62"/>
      <c r="H61" s="62"/>
    </row>
    <row r="62" spans="1:8" ht="18" customHeight="1">
      <c r="A62" s="63" t="s">
        <v>237</v>
      </c>
      <c r="B62" s="61"/>
      <c r="C62" s="62"/>
      <c r="D62" s="62"/>
      <c r="E62" s="62"/>
      <c r="F62" s="62"/>
      <c r="G62" s="62"/>
      <c r="H62" s="62"/>
    </row>
    <row r="63" spans="1:8" ht="4.5" customHeight="1">
      <c r="A63" s="63"/>
      <c r="B63" s="61"/>
      <c r="C63" s="62"/>
      <c r="D63" s="62"/>
      <c r="E63" s="62"/>
      <c r="F63" s="62"/>
      <c r="G63" s="62"/>
      <c r="H63" s="62"/>
    </row>
    <row r="64" spans="1:8" ht="21" customHeight="1">
      <c r="A64" s="65" t="s">
        <v>107</v>
      </c>
      <c r="B64" s="61"/>
      <c r="C64" s="62"/>
      <c r="D64" s="62"/>
      <c r="E64" s="62"/>
      <c r="F64" s="62"/>
      <c r="G64" s="62"/>
      <c r="H64" s="62"/>
    </row>
    <row r="65" spans="1:8" ht="21" customHeight="1">
      <c r="A65" s="66" t="s">
        <v>108</v>
      </c>
      <c r="B65" s="61"/>
      <c r="C65" s="62"/>
      <c r="D65" s="62"/>
      <c r="E65" s="62"/>
      <c r="F65" s="62"/>
      <c r="G65" s="62"/>
      <c r="H65" s="62"/>
    </row>
    <row r="66" spans="1:8" ht="13.5">
      <c r="A66" s="74"/>
      <c r="B66" s="62"/>
      <c r="C66" s="62"/>
      <c r="D66" s="62"/>
      <c r="E66" s="62"/>
      <c r="F66" s="62"/>
      <c r="G66" s="62"/>
      <c r="H66" s="62"/>
    </row>
    <row r="67" spans="1:8" ht="13.5">
      <c r="A67" s="74"/>
      <c r="B67" s="62"/>
      <c r="C67" s="62"/>
      <c r="D67" s="62"/>
      <c r="E67" s="62"/>
      <c r="F67" s="62"/>
      <c r="G67" s="62"/>
      <c r="H67" s="62"/>
    </row>
    <row r="68" spans="1:8" ht="26.1" customHeight="1">
      <c r="A68" s="64" t="s">
        <v>109</v>
      </c>
      <c r="B68" s="61"/>
      <c r="C68" s="62"/>
      <c r="D68" s="62"/>
      <c r="E68" s="62"/>
      <c r="F68" s="62"/>
      <c r="G68" s="62"/>
      <c r="H68" s="62"/>
    </row>
    <row r="69" spans="1:8" ht="20.100000000000001" customHeight="1">
      <c r="A69" s="74"/>
      <c r="B69" s="62"/>
      <c r="C69" s="62"/>
      <c r="D69" s="62"/>
      <c r="E69" s="62"/>
      <c r="F69" s="62"/>
      <c r="G69" s="62"/>
      <c r="H69" s="62"/>
    </row>
    <row r="70" spans="1:8" ht="21.95" customHeight="1">
      <c r="A70" s="65" t="s">
        <v>71</v>
      </c>
      <c r="B70" s="62"/>
      <c r="C70" s="62"/>
      <c r="D70" s="62"/>
      <c r="E70" s="62"/>
      <c r="F70" s="62"/>
      <c r="G70" s="62"/>
      <c r="H70" s="62"/>
    </row>
    <row r="71" spans="1:8" ht="21.95" customHeight="1">
      <c r="A71" s="65" t="s">
        <v>117</v>
      </c>
      <c r="B71" s="62"/>
      <c r="C71" s="62"/>
      <c r="D71" s="62"/>
      <c r="E71" s="62"/>
      <c r="F71" s="62"/>
      <c r="G71" s="62"/>
      <c r="H71" s="62"/>
    </row>
    <row r="148" spans="2:2">
      <c r="B148" s="17" t="s">
        <v>79</v>
      </c>
    </row>
  </sheetData>
  <mergeCells count="1">
    <mergeCell ref="A27:G27"/>
  </mergeCells>
  <phoneticPr fontId="11" type="noConversion"/>
  <pageMargins left="0.78740157480314965" right="0.78740157480314965" top="0.70866141732283472" bottom="0.70866141732283472" header="0.31496062992125984" footer="0.31496062992125984"/>
  <pageSetup paperSize="9" firstPageNumber="3" orientation="landscape" useFirstPageNumber="1" r:id="rId1"/>
  <headerFooter differentOddEven="1" scaleWithDoc="0" alignWithMargins="0">
    <oddFooter>&amp;L&amp;9Ⅰ. 자료의 이해&amp;C-&amp;P--</oddFooter>
    <evenHeader>&amp;L&amp;9Ⅰ. 자료의 이해&amp;C-&amp;P--</evenHeader>
  </headerFooter>
  <rowBreaks count="1" manualBreakCount="1">
    <brk id="2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view="pageBreakPreview" zoomScale="85" zoomScaleSheetLayoutView="85" workbookViewId="0"/>
  </sheetViews>
  <sheetFormatPr defaultRowHeight="18.95" customHeight="1"/>
  <cols>
    <col min="1" max="1" width="3.88671875" style="4" customWidth="1"/>
    <col min="2" max="2" width="15.88671875" style="4" customWidth="1"/>
    <col min="3" max="11" width="13" style="4" customWidth="1"/>
    <col min="12" max="16384" width="8.88671875" style="4"/>
  </cols>
  <sheetData>
    <row r="1" spans="1:11" ht="39.950000000000003" customHeight="1">
      <c r="A1" s="133" t="s">
        <v>123</v>
      </c>
      <c r="B1" s="52"/>
      <c r="C1" s="52"/>
      <c r="D1" s="52"/>
      <c r="E1" s="52"/>
      <c r="F1" s="52"/>
      <c r="G1" s="52"/>
      <c r="H1" s="52"/>
    </row>
    <row r="2" spans="1:11" ht="18" customHeight="1">
      <c r="A2" s="52"/>
      <c r="B2" s="52"/>
      <c r="C2" s="52"/>
      <c r="D2" s="52"/>
      <c r="E2" s="52"/>
      <c r="F2" s="52"/>
      <c r="G2" s="52"/>
      <c r="H2" s="52"/>
    </row>
    <row r="3" spans="1:11" ht="27.95" customHeight="1">
      <c r="A3" s="134" t="s">
        <v>124</v>
      </c>
      <c r="B3" s="52"/>
      <c r="C3" s="52"/>
      <c r="D3" s="52"/>
      <c r="E3" s="52"/>
      <c r="F3" s="52"/>
      <c r="G3" s="52"/>
      <c r="H3" s="52"/>
    </row>
    <row r="4" spans="1:11" ht="12" customHeight="1">
      <c r="A4" s="75"/>
      <c r="B4" s="52"/>
      <c r="C4" s="52"/>
      <c r="D4" s="52"/>
      <c r="E4" s="52"/>
      <c r="F4" s="52"/>
      <c r="G4" s="52"/>
      <c r="H4" s="52"/>
    </row>
    <row r="5" spans="1:11" ht="24.95" customHeight="1">
      <c r="A5" s="136" t="s">
        <v>239</v>
      </c>
      <c r="B5" s="135"/>
      <c r="C5" s="52"/>
      <c r="D5" s="52"/>
      <c r="E5" s="52"/>
      <c r="F5" s="296"/>
      <c r="G5" s="52"/>
      <c r="H5" s="52"/>
      <c r="I5" s="296"/>
    </row>
    <row r="6" spans="1:11" ht="9" customHeight="1">
      <c r="A6" s="46"/>
      <c r="B6" s="52"/>
      <c r="C6" s="52"/>
      <c r="D6" s="52"/>
      <c r="E6" s="52"/>
      <c r="F6" s="52"/>
      <c r="G6" s="52"/>
      <c r="H6" s="52"/>
    </row>
    <row r="7" spans="1:11" ht="26.1" customHeight="1">
      <c r="A7" s="75" t="s">
        <v>216</v>
      </c>
      <c r="B7" s="135"/>
      <c r="C7" s="52"/>
      <c r="D7" s="52"/>
      <c r="E7" s="52"/>
      <c r="F7" s="296"/>
      <c r="G7" s="52"/>
      <c r="H7" s="52"/>
      <c r="I7" s="296"/>
    </row>
    <row r="8" spans="1:11" ht="20.100000000000001" customHeight="1" thickBot="1">
      <c r="A8" s="52"/>
      <c r="B8" s="52"/>
      <c r="C8" s="52"/>
      <c r="D8" s="52"/>
      <c r="E8" s="52"/>
      <c r="F8" s="52"/>
      <c r="G8" s="52"/>
      <c r="H8" s="52"/>
      <c r="K8" s="161" t="s">
        <v>135</v>
      </c>
    </row>
    <row r="9" spans="1:11" s="6" customFormat="1" ht="27.95" customHeight="1">
      <c r="A9" s="110"/>
      <c r="B9" s="698" t="s">
        <v>10</v>
      </c>
      <c r="C9" s="697" t="s">
        <v>11</v>
      </c>
      <c r="D9" s="697"/>
      <c r="E9" s="697"/>
      <c r="F9" s="697" t="s">
        <v>12</v>
      </c>
      <c r="G9" s="697"/>
      <c r="H9" s="697"/>
      <c r="I9" s="697" t="s">
        <v>13</v>
      </c>
      <c r="J9" s="697"/>
      <c r="K9" s="700"/>
    </row>
    <row r="10" spans="1:11" s="6" customFormat="1" ht="42" customHeight="1" thickBot="1">
      <c r="A10" s="110"/>
      <c r="B10" s="699"/>
      <c r="C10" s="138" t="s">
        <v>11</v>
      </c>
      <c r="D10" s="138" t="s">
        <v>118</v>
      </c>
      <c r="E10" s="138" t="s">
        <v>62</v>
      </c>
      <c r="F10" s="138" t="s">
        <v>61</v>
      </c>
      <c r="G10" s="138" t="s">
        <v>118</v>
      </c>
      <c r="H10" s="138" t="s">
        <v>62</v>
      </c>
      <c r="I10" s="138" t="s">
        <v>128</v>
      </c>
      <c r="J10" s="138" t="s">
        <v>133</v>
      </c>
      <c r="K10" s="159" t="s">
        <v>134</v>
      </c>
    </row>
    <row r="11" spans="1:11" s="6" customFormat="1" ht="27.95" customHeight="1" thickTop="1">
      <c r="A11" s="110"/>
      <c r="B11" s="292" t="s">
        <v>249</v>
      </c>
      <c r="C11" s="293">
        <v>5372</v>
      </c>
      <c r="D11" s="293">
        <v>3693</v>
      </c>
      <c r="E11" s="294">
        <v>1679</v>
      </c>
      <c r="F11" s="293">
        <f>SUM(G11:H11)</f>
        <v>3853</v>
      </c>
      <c r="G11" s="293">
        <v>3249</v>
      </c>
      <c r="H11" s="293">
        <v>604</v>
      </c>
      <c r="I11" s="293">
        <f>SUM(J11:K11)</f>
        <v>1519</v>
      </c>
      <c r="J11" s="293">
        <v>444</v>
      </c>
      <c r="K11" s="295">
        <v>1075</v>
      </c>
    </row>
    <row r="12" spans="1:11" ht="27.95" customHeight="1" thickBot="1">
      <c r="A12" s="52"/>
      <c r="B12" s="139" t="s">
        <v>250</v>
      </c>
      <c r="C12" s="140">
        <v>5432</v>
      </c>
      <c r="D12" s="140">
        <v>3821</v>
      </c>
      <c r="E12" s="141">
        <v>1611</v>
      </c>
      <c r="F12" s="140">
        <f>SUM(G12:H12)</f>
        <v>3816</v>
      </c>
      <c r="G12" s="140">
        <v>3307</v>
      </c>
      <c r="H12" s="140">
        <v>509</v>
      </c>
      <c r="I12" s="140">
        <f>SUM(J12:K12)</f>
        <v>1616</v>
      </c>
      <c r="J12" s="140">
        <v>514</v>
      </c>
      <c r="K12" s="160">
        <v>1102</v>
      </c>
    </row>
    <row r="13" spans="1:11" ht="21.95" customHeight="1">
      <c r="A13" s="52"/>
      <c r="B13" s="52" t="s">
        <v>125</v>
      </c>
      <c r="C13" s="104"/>
      <c r="D13" s="105"/>
      <c r="E13" s="78"/>
      <c r="F13" s="104"/>
      <c r="G13" s="105"/>
      <c r="H13" s="105"/>
      <c r="I13" s="33"/>
      <c r="J13" s="34"/>
      <c r="K13" s="34"/>
    </row>
    <row r="14" spans="1:11" ht="21.95" customHeight="1">
      <c r="A14" s="52"/>
      <c r="B14" s="52" t="s">
        <v>126</v>
      </c>
      <c r="C14" s="52"/>
      <c r="D14" s="52"/>
      <c r="E14" s="52"/>
      <c r="F14" s="52"/>
      <c r="G14" s="52"/>
      <c r="H14" s="52"/>
    </row>
    <row r="15" spans="1:11" ht="21.95" customHeight="1">
      <c r="A15" s="52"/>
      <c r="B15" s="48"/>
      <c r="C15" s="52"/>
      <c r="D15" s="52"/>
      <c r="E15" s="52"/>
      <c r="F15" s="52"/>
      <c r="G15" s="103"/>
      <c r="H15" s="52"/>
    </row>
    <row r="16" spans="1:11" ht="21.95" customHeight="1">
      <c r="A16" s="52"/>
      <c r="B16" s="52"/>
      <c r="C16" s="52"/>
      <c r="D16" s="52"/>
      <c r="E16" s="52"/>
      <c r="F16" s="52"/>
      <c r="G16" s="103"/>
      <c r="H16" s="52"/>
    </row>
    <row r="17" spans="1:11" ht="21.95" customHeight="1">
      <c r="A17" s="52"/>
      <c r="B17" s="52"/>
      <c r="C17" s="52"/>
      <c r="D17" s="52"/>
      <c r="E17" s="52"/>
      <c r="F17" s="119" t="s">
        <v>119</v>
      </c>
      <c r="G17" s="120" t="s">
        <v>120</v>
      </c>
      <c r="H17" s="121"/>
      <c r="I17" s="29"/>
      <c r="J17" s="29"/>
      <c r="K17" s="29"/>
    </row>
    <row r="18" spans="1:11" ht="21.95" customHeight="1">
      <c r="A18" s="52"/>
      <c r="B18" s="52"/>
      <c r="C18" s="52"/>
      <c r="D18" s="122"/>
      <c r="E18" s="52"/>
      <c r="F18" s="47" t="s">
        <v>251</v>
      </c>
      <c r="G18" s="142"/>
      <c r="H18" s="142"/>
      <c r="I18" s="143"/>
      <c r="J18" s="143"/>
      <c r="K18" s="29"/>
    </row>
    <row r="19" spans="1:11" ht="21.95" customHeight="1">
      <c r="A19" s="52"/>
      <c r="B19" s="52"/>
      <c r="C19" s="52"/>
      <c r="D19" s="52"/>
      <c r="E19" s="52" t="s">
        <v>121</v>
      </c>
      <c r="F19" s="47" t="s">
        <v>256</v>
      </c>
      <c r="G19" s="142"/>
      <c r="H19" s="142"/>
      <c r="I19" s="143"/>
      <c r="J19" s="143"/>
      <c r="K19" s="29"/>
    </row>
    <row r="20" spans="1:11" ht="21.95" customHeight="1">
      <c r="A20" s="52"/>
      <c r="B20" s="52"/>
      <c r="C20" s="52"/>
      <c r="D20" s="52"/>
      <c r="E20" s="52"/>
      <c r="F20" s="47"/>
      <c r="G20" s="142"/>
      <c r="H20" s="142"/>
      <c r="I20" s="143"/>
      <c r="J20" s="143"/>
      <c r="K20" s="29"/>
    </row>
    <row r="21" spans="1:11" ht="21.95" customHeight="1">
      <c r="A21" s="52"/>
      <c r="B21" s="52"/>
      <c r="C21" s="52"/>
      <c r="D21" s="52"/>
      <c r="E21" s="52"/>
      <c r="F21" s="47" t="s">
        <v>252</v>
      </c>
      <c r="G21" s="47"/>
      <c r="H21" s="142"/>
      <c r="I21" s="143"/>
      <c r="J21" s="143"/>
      <c r="K21" s="29"/>
    </row>
    <row r="22" spans="1:11" ht="21.95" customHeight="1">
      <c r="A22" s="52"/>
      <c r="B22" s="52"/>
      <c r="C22" s="52"/>
      <c r="D22" s="52"/>
      <c r="E22" s="52"/>
      <c r="F22" s="47" t="s">
        <v>257</v>
      </c>
      <c r="G22" s="47"/>
      <c r="H22" s="142"/>
      <c r="I22" s="143"/>
      <c r="J22" s="143"/>
      <c r="K22" s="29"/>
    </row>
    <row r="23" spans="1:11" ht="21.95" customHeight="1">
      <c r="A23" s="52"/>
      <c r="B23" s="52"/>
      <c r="C23" s="52"/>
      <c r="D23" s="52"/>
      <c r="E23" s="52"/>
      <c r="F23" s="52"/>
      <c r="G23" s="52"/>
      <c r="H23" s="121"/>
      <c r="I23" s="29"/>
      <c r="J23" s="29"/>
      <c r="K23" s="29"/>
    </row>
    <row r="24" spans="1:11" ht="21.95" customHeight="1">
      <c r="A24" s="52"/>
      <c r="B24" s="52"/>
      <c r="C24" s="52"/>
      <c r="D24" s="52"/>
      <c r="E24" s="52"/>
      <c r="F24" s="52"/>
      <c r="G24" s="96"/>
      <c r="H24" s="52" t="s">
        <v>14</v>
      </c>
      <c r="I24" s="4" t="s">
        <v>14</v>
      </c>
      <c r="J24" s="4" t="s">
        <v>14</v>
      </c>
    </row>
    <row r="25" spans="1:11" ht="18" customHeight="1">
      <c r="A25" s="52"/>
      <c r="B25" s="52"/>
      <c r="C25" s="52"/>
      <c r="D25" s="52"/>
      <c r="E25" s="52"/>
      <c r="F25" s="52"/>
      <c r="G25" s="52"/>
      <c r="H25" s="52"/>
    </row>
    <row r="26" spans="1:11" ht="9" customHeight="1">
      <c r="A26" s="52"/>
      <c r="B26" s="52"/>
      <c r="C26" s="52"/>
      <c r="D26" s="52"/>
      <c r="E26" s="52"/>
      <c r="F26" s="52"/>
      <c r="G26" s="52"/>
      <c r="H26" s="52"/>
    </row>
    <row r="27" spans="1:11" ht="18" customHeight="1">
      <c r="A27" s="52"/>
      <c r="B27" s="52"/>
      <c r="C27" s="52"/>
      <c r="D27" s="52"/>
      <c r="E27" s="52"/>
      <c r="F27" s="52"/>
      <c r="G27" s="52"/>
      <c r="H27" s="52"/>
    </row>
    <row r="28" spans="1:11" ht="18" customHeight="1">
      <c r="A28" s="52"/>
      <c r="B28" s="52"/>
      <c r="C28" s="52"/>
      <c r="D28" s="52"/>
      <c r="E28" s="52"/>
      <c r="F28" s="52"/>
      <c r="G28" s="52"/>
      <c r="H28" s="52"/>
    </row>
    <row r="29" spans="1:11" ht="18" customHeight="1">
      <c r="A29" s="52"/>
      <c r="B29" s="52"/>
      <c r="C29" s="52"/>
      <c r="D29" s="52"/>
      <c r="E29" s="52"/>
      <c r="F29" s="52"/>
      <c r="G29" s="52"/>
      <c r="H29" s="52"/>
    </row>
    <row r="30" spans="1:11" ht="15" customHeight="1">
      <c r="A30" s="52"/>
      <c r="B30" s="52"/>
      <c r="C30" s="52"/>
      <c r="D30" s="52"/>
      <c r="E30" s="52"/>
      <c r="F30" s="52"/>
      <c r="G30" s="52"/>
      <c r="H30" s="52"/>
    </row>
    <row r="31" spans="1:11" ht="15.75" customHeight="1">
      <c r="A31" s="52"/>
      <c r="B31" s="52"/>
      <c r="C31" s="52"/>
      <c r="D31" s="52"/>
      <c r="E31" s="52"/>
      <c r="F31" s="52"/>
      <c r="G31" s="52"/>
      <c r="H31" s="52"/>
    </row>
    <row r="32" spans="1:11" ht="6.75" customHeight="1">
      <c r="A32" s="52"/>
      <c r="B32" s="52"/>
      <c r="C32" s="52"/>
      <c r="D32" s="52"/>
      <c r="E32" s="52"/>
      <c r="F32" s="52"/>
      <c r="G32" s="52"/>
      <c r="H32" s="52"/>
    </row>
    <row r="33" spans="1:8" ht="15" customHeight="1">
      <c r="A33" s="52"/>
      <c r="B33" s="52"/>
      <c r="C33" s="52"/>
      <c r="D33" s="52"/>
      <c r="E33" s="52"/>
      <c r="F33" s="52"/>
      <c r="G33" s="52"/>
      <c r="H33" s="52"/>
    </row>
    <row r="34" spans="1:8" ht="18.95" customHeight="1">
      <c r="A34" s="52"/>
      <c r="B34" s="52"/>
      <c r="C34" s="52"/>
      <c r="D34" s="52"/>
      <c r="E34" s="52"/>
      <c r="F34" s="52"/>
      <c r="G34" s="52"/>
      <c r="H34" s="52"/>
    </row>
    <row r="35" spans="1:8" ht="18.95" customHeight="1">
      <c r="A35" s="52"/>
      <c r="B35" s="52"/>
      <c r="C35" s="52"/>
      <c r="D35" s="52"/>
      <c r="E35" s="52"/>
      <c r="F35" s="52"/>
      <c r="G35" s="52"/>
      <c r="H35" s="52"/>
    </row>
    <row r="36" spans="1:8" ht="18.95" customHeight="1">
      <c r="A36" s="52"/>
      <c r="B36" s="52"/>
      <c r="C36" s="52"/>
      <c r="D36" s="52"/>
      <c r="E36" s="52"/>
      <c r="F36" s="52"/>
      <c r="G36" s="52"/>
      <c r="H36" s="52"/>
    </row>
    <row r="37" spans="1:8" ht="18.95" customHeight="1">
      <c r="A37" s="52"/>
      <c r="B37" s="52"/>
      <c r="C37" s="52"/>
      <c r="D37" s="52"/>
      <c r="E37" s="52"/>
      <c r="F37" s="52"/>
      <c r="G37" s="52"/>
      <c r="H37" s="52"/>
    </row>
    <row r="38" spans="1:8" ht="18.95" customHeight="1">
      <c r="A38" s="52"/>
      <c r="B38" s="52"/>
      <c r="C38" s="52"/>
      <c r="D38" s="52"/>
      <c r="E38" s="52"/>
      <c r="F38" s="52"/>
      <c r="G38" s="52"/>
      <c r="H38" s="52"/>
    </row>
    <row r="39" spans="1:8" ht="18.95" customHeight="1">
      <c r="A39" s="52"/>
      <c r="B39" s="52"/>
      <c r="C39" s="52"/>
      <c r="D39" s="52"/>
      <c r="E39" s="52"/>
      <c r="F39" s="52"/>
      <c r="G39" s="52"/>
      <c r="H39" s="52"/>
    </row>
    <row r="40" spans="1:8" ht="18.95" customHeight="1">
      <c r="A40" s="52"/>
      <c r="B40" s="52"/>
      <c r="C40" s="52"/>
      <c r="D40" s="52"/>
      <c r="E40" s="52"/>
      <c r="F40" s="52"/>
      <c r="G40" s="52"/>
      <c r="H40" s="52"/>
    </row>
    <row r="41" spans="1:8" ht="18.95" customHeight="1">
      <c r="A41" s="52"/>
      <c r="B41" s="52"/>
      <c r="C41" s="52"/>
      <c r="D41" s="52"/>
      <c r="E41" s="52"/>
      <c r="F41" s="52"/>
      <c r="G41" s="52"/>
      <c r="H41" s="52"/>
    </row>
    <row r="42" spans="1:8" ht="18.95" customHeight="1">
      <c r="A42" s="52"/>
      <c r="B42" s="52"/>
      <c r="C42" s="52"/>
      <c r="D42" s="52"/>
      <c r="E42" s="52"/>
      <c r="F42" s="52"/>
      <c r="G42" s="52"/>
      <c r="H42" s="52"/>
    </row>
    <row r="43" spans="1:8" ht="18.95" customHeight="1">
      <c r="A43" s="52"/>
      <c r="B43" s="52"/>
      <c r="C43" s="52"/>
      <c r="D43" s="52"/>
      <c r="E43" s="52"/>
      <c r="F43" s="52"/>
      <c r="G43" s="52"/>
      <c r="H43" s="52"/>
    </row>
    <row r="44" spans="1:8" ht="18.95" customHeight="1">
      <c r="A44" s="52"/>
      <c r="B44" s="52"/>
      <c r="C44" s="52"/>
      <c r="D44" s="52"/>
      <c r="E44" s="52"/>
      <c r="F44" s="52"/>
      <c r="G44" s="52"/>
      <c r="H44" s="52"/>
    </row>
    <row r="45" spans="1:8" ht="18.95" customHeight="1">
      <c r="A45" s="52"/>
      <c r="B45" s="52"/>
      <c r="C45" s="52"/>
      <c r="D45" s="52"/>
      <c r="E45" s="52"/>
      <c r="F45" s="52"/>
      <c r="G45" s="52"/>
      <c r="H45" s="52"/>
    </row>
    <row r="46" spans="1:8" ht="18.95" customHeight="1">
      <c r="A46" s="52"/>
      <c r="B46" s="52"/>
      <c r="C46" s="52"/>
      <c r="D46" s="52"/>
      <c r="E46" s="52"/>
      <c r="F46" s="52"/>
      <c r="G46" s="52"/>
      <c r="H46" s="52"/>
    </row>
    <row r="47" spans="1:8" ht="18.95" customHeight="1">
      <c r="A47" s="52"/>
      <c r="B47" s="52"/>
      <c r="C47" s="52"/>
      <c r="D47" s="52"/>
      <c r="E47" s="52"/>
      <c r="F47" s="52"/>
      <c r="G47" s="52"/>
      <c r="H47" s="52"/>
    </row>
    <row r="48" spans="1:8" ht="18.95" customHeight="1">
      <c r="A48" s="52"/>
      <c r="B48" s="52"/>
      <c r="C48" s="52"/>
      <c r="D48" s="52"/>
      <c r="E48" s="52"/>
      <c r="F48" s="52"/>
      <c r="G48" s="52"/>
      <c r="H48" s="52"/>
    </row>
    <row r="49" spans="1:8" ht="18.95" customHeight="1">
      <c r="A49" s="52"/>
      <c r="B49" s="52"/>
      <c r="C49" s="52"/>
      <c r="D49" s="52"/>
      <c r="E49" s="52"/>
      <c r="F49" s="52"/>
      <c r="G49" s="52"/>
      <c r="H49" s="52"/>
    </row>
    <row r="50" spans="1:8" ht="18.95" customHeight="1">
      <c r="A50" s="52"/>
      <c r="B50" s="52"/>
      <c r="C50" s="52"/>
      <c r="D50" s="52"/>
      <c r="E50" s="52"/>
      <c r="F50" s="52"/>
      <c r="G50" s="52"/>
      <c r="H50" s="52"/>
    </row>
    <row r="51" spans="1:8" ht="18.95" customHeight="1">
      <c r="A51" s="52"/>
      <c r="B51" s="52"/>
      <c r="C51" s="52"/>
      <c r="D51" s="52"/>
      <c r="E51" s="52"/>
      <c r="F51" s="52"/>
      <c r="G51" s="52"/>
      <c r="H51" s="52"/>
    </row>
    <row r="52" spans="1:8" ht="18.95" customHeight="1">
      <c r="A52" s="52"/>
      <c r="B52" s="52"/>
      <c r="C52" s="52"/>
      <c r="D52" s="52"/>
      <c r="E52" s="52"/>
      <c r="F52" s="52"/>
      <c r="G52" s="52"/>
      <c r="H52" s="52"/>
    </row>
    <row r="53" spans="1:8" ht="18.95" customHeight="1">
      <c r="A53" s="52"/>
      <c r="B53" s="52"/>
      <c r="C53" s="52"/>
      <c r="D53" s="52"/>
      <c r="E53" s="52"/>
      <c r="F53" s="52"/>
      <c r="G53" s="52"/>
      <c r="H53" s="52"/>
    </row>
    <row r="54" spans="1:8" ht="18.95" customHeight="1">
      <c r="A54" s="52"/>
      <c r="B54" s="52"/>
      <c r="C54" s="52"/>
      <c r="D54" s="52"/>
      <c r="E54" s="52"/>
      <c r="F54" s="52"/>
      <c r="G54" s="52"/>
      <c r="H54" s="52"/>
    </row>
    <row r="55" spans="1:8" ht="18.95" customHeight="1">
      <c r="A55" s="52"/>
      <c r="B55" s="52"/>
      <c r="C55" s="52"/>
      <c r="D55" s="52"/>
      <c r="E55" s="52"/>
      <c r="F55" s="52"/>
      <c r="G55" s="52"/>
      <c r="H55" s="52"/>
    </row>
    <row r="56" spans="1:8" ht="18.95" customHeight="1">
      <c r="A56" s="52"/>
      <c r="B56" s="52"/>
      <c r="C56" s="52"/>
      <c r="D56" s="52"/>
      <c r="E56" s="52"/>
      <c r="F56" s="52"/>
      <c r="G56" s="52"/>
      <c r="H56" s="52"/>
    </row>
    <row r="57" spans="1:8" ht="18.95" customHeight="1">
      <c r="A57" s="52"/>
      <c r="B57" s="52"/>
      <c r="C57" s="52"/>
      <c r="D57" s="52"/>
      <c r="E57" s="52"/>
      <c r="F57" s="52"/>
      <c r="G57" s="52"/>
      <c r="H57" s="52"/>
    </row>
    <row r="58" spans="1:8" ht="18.95" customHeight="1">
      <c r="A58" s="52"/>
      <c r="B58" s="52"/>
      <c r="C58" s="52"/>
      <c r="D58" s="52"/>
      <c r="E58" s="52"/>
      <c r="F58" s="52"/>
      <c r="G58" s="52"/>
      <c r="H58" s="52"/>
    </row>
    <row r="59" spans="1:8" ht="18.95" customHeight="1">
      <c r="A59" s="52"/>
      <c r="B59" s="52"/>
      <c r="C59" s="52"/>
      <c r="D59" s="52"/>
      <c r="E59" s="52"/>
      <c r="F59" s="52"/>
      <c r="G59" s="52"/>
      <c r="H59" s="52"/>
    </row>
    <row r="60" spans="1:8" ht="18.95" customHeight="1">
      <c r="A60" s="52"/>
      <c r="B60" s="52"/>
      <c r="C60" s="52"/>
      <c r="D60" s="52"/>
      <c r="E60" s="52"/>
      <c r="F60" s="52"/>
      <c r="G60" s="52"/>
      <c r="H60" s="52"/>
    </row>
    <row r="61" spans="1:8" ht="18.95" customHeight="1">
      <c r="A61" s="52"/>
      <c r="B61" s="52"/>
      <c r="C61" s="52"/>
      <c r="D61" s="52"/>
      <c r="E61" s="52"/>
      <c r="F61" s="52"/>
      <c r="G61" s="52"/>
      <c r="H61" s="52"/>
    </row>
    <row r="62" spans="1:8" ht="18.95" customHeight="1">
      <c r="A62" s="52"/>
      <c r="B62" s="52"/>
      <c r="C62" s="52"/>
      <c r="D62" s="52"/>
      <c r="E62" s="52"/>
      <c r="F62" s="52"/>
      <c r="G62" s="52"/>
      <c r="H62" s="52"/>
    </row>
    <row r="139" spans="2:2" ht="18.95" customHeight="1">
      <c r="B139" s="4" t="s">
        <v>79</v>
      </c>
    </row>
  </sheetData>
  <mergeCells count="4">
    <mergeCell ref="C9:E9"/>
    <mergeCell ref="F9:H9"/>
    <mergeCell ref="B9:B10"/>
    <mergeCell ref="I9:K9"/>
  </mergeCells>
  <phoneticPr fontId="11" type="noConversion"/>
  <pageMargins left="0.78740157480314965" right="0.78740157480314965" top="0.70866141732283472" bottom="0.70866141732283472" header="0.31496062992125984" footer="0.31496062992125984"/>
  <pageSetup paperSize="9" scale="80" firstPageNumber="9" orientation="landscape" useFirstPageNumber="1" r:id="rId1"/>
  <headerFooter scaleWithDoc="0" alignWithMargins="0">
    <oddFooter>&amp;L&amp;9Ⅱ. 폐기물 재활용실적&amp;C-&amp;P--&amp;R&amp;9 1. 재활용업체 규모(1. 등록형태별 업체 현황)</oddFooter>
    <evenHeader>&amp;L&amp;9Ⅱ. 폐기물 재활용실적&amp;C-&amp;P--&amp;R&amp;9 1. 재활용업체 규모(1. 등록형태별 업체 현황)</evenHeader>
  </headerFooter>
  <ignoredErrors>
    <ignoredError sqref="F1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zoomScale="85" zoomScaleSheetLayoutView="85" workbookViewId="0"/>
  </sheetViews>
  <sheetFormatPr defaultRowHeight="18.95" customHeight="1"/>
  <cols>
    <col min="1" max="1" width="3.88671875" style="4" customWidth="1"/>
    <col min="2" max="2" width="13.77734375" style="4" customWidth="1"/>
    <col min="3" max="14" width="11.88671875" style="4" customWidth="1"/>
    <col min="15" max="15" width="3.33203125" style="4" customWidth="1"/>
    <col min="16" max="16384" width="8.88671875" style="4"/>
  </cols>
  <sheetData>
    <row r="1" spans="1:16" ht="18" customHeight="1">
      <c r="A1" s="52"/>
      <c r="B1" s="52"/>
      <c r="C1" s="52"/>
      <c r="D1" s="52"/>
      <c r="E1" s="52"/>
      <c r="F1" s="52"/>
      <c r="G1" s="96"/>
      <c r="H1" s="52"/>
    </row>
    <row r="2" spans="1:16" ht="26.1" customHeight="1">
      <c r="A2" s="144" t="s">
        <v>217</v>
      </c>
      <c r="B2" s="112"/>
      <c r="C2" s="112"/>
      <c r="D2" s="113"/>
      <c r="E2" s="113"/>
      <c r="F2" s="331"/>
      <c r="G2" s="113"/>
      <c r="H2" s="113"/>
      <c r="I2" s="331"/>
      <c r="J2" s="27"/>
      <c r="K2" s="27"/>
      <c r="L2" s="331"/>
      <c r="M2" s="27"/>
      <c r="N2" s="27"/>
    </row>
    <row r="3" spans="1:16" ht="20.100000000000001" customHeight="1" thickBot="1">
      <c r="A3" s="112"/>
      <c r="B3" s="112"/>
      <c r="C3" s="112"/>
      <c r="D3" s="112"/>
      <c r="E3" s="112"/>
      <c r="F3" s="112"/>
      <c r="G3" s="112"/>
      <c r="H3" s="112"/>
      <c r="I3" s="28"/>
      <c r="J3" s="28"/>
      <c r="K3" s="36"/>
      <c r="L3" s="27"/>
      <c r="M3" s="27"/>
      <c r="N3" s="152" t="s">
        <v>50</v>
      </c>
    </row>
    <row r="4" spans="1:16" ht="27.95" customHeight="1">
      <c r="A4" s="114"/>
      <c r="B4" s="703" t="s">
        <v>10</v>
      </c>
      <c r="C4" s="701" t="s">
        <v>11</v>
      </c>
      <c r="D4" s="701"/>
      <c r="E4" s="701"/>
      <c r="F4" s="701" t="s">
        <v>51</v>
      </c>
      <c r="G4" s="701"/>
      <c r="H4" s="701"/>
      <c r="I4" s="701" t="s">
        <v>52</v>
      </c>
      <c r="J4" s="701"/>
      <c r="K4" s="701"/>
      <c r="L4" s="701" t="s">
        <v>127</v>
      </c>
      <c r="M4" s="701"/>
      <c r="N4" s="702"/>
    </row>
    <row r="5" spans="1:16" ht="42" customHeight="1" thickBot="1">
      <c r="A5" s="114"/>
      <c r="B5" s="704"/>
      <c r="C5" s="146" t="s">
        <v>11</v>
      </c>
      <c r="D5" s="146" t="s">
        <v>63</v>
      </c>
      <c r="E5" s="146" t="s">
        <v>112</v>
      </c>
      <c r="F5" s="146" t="s">
        <v>61</v>
      </c>
      <c r="G5" s="146" t="s">
        <v>63</v>
      </c>
      <c r="H5" s="146" t="s">
        <v>112</v>
      </c>
      <c r="I5" s="146" t="s">
        <v>128</v>
      </c>
      <c r="J5" s="146" t="s">
        <v>129</v>
      </c>
      <c r="K5" s="146" t="s">
        <v>130</v>
      </c>
      <c r="L5" s="146" t="s">
        <v>128</v>
      </c>
      <c r="M5" s="146" t="s">
        <v>129</v>
      </c>
      <c r="N5" s="150" t="s">
        <v>130</v>
      </c>
    </row>
    <row r="6" spans="1:16" ht="27.95" customHeight="1" thickTop="1" thickBot="1">
      <c r="A6" s="112"/>
      <c r="B6" s="147" t="s">
        <v>253</v>
      </c>
      <c r="C6" s="148">
        <f>SUM(D6:E6)</f>
        <v>3816</v>
      </c>
      <c r="D6" s="148">
        <f>SUM(G6,J6,M6)</f>
        <v>3307</v>
      </c>
      <c r="E6" s="149">
        <f>SUM(H6,K6,N6)</f>
        <v>509</v>
      </c>
      <c r="F6" s="148">
        <f>SUM(G6:H6)</f>
        <v>951</v>
      </c>
      <c r="G6" s="148">
        <v>804</v>
      </c>
      <c r="H6" s="148">
        <v>147</v>
      </c>
      <c r="I6" s="148">
        <f>SUM(J6:K6)</f>
        <v>211</v>
      </c>
      <c r="J6" s="148">
        <v>173</v>
      </c>
      <c r="K6" s="148">
        <v>38</v>
      </c>
      <c r="L6" s="148">
        <f>SUM(M6:N6)</f>
        <v>2654</v>
      </c>
      <c r="M6" s="148">
        <v>2330</v>
      </c>
      <c r="N6" s="151">
        <v>324</v>
      </c>
    </row>
    <row r="7" spans="1:16" ht="21.95" customHeight="1">
      <c r="A7" s="112"/>
      <c r="B7" s="52" t="s">
        <v>131</v>
      </c>
      <c r="C7" s="115"/>
      <c r="D7" s="115"/>
      <c r="E7" s="116"/>
      <c r="F7" s="115"/>
      <c r="G7" s="115"/>
      <c r="H7" s="115"/>
      <c r="I7" s="35"/>
      <c r="J7" s="35"/>
      <c r="K7" s="35"/>
      <c r="L7" s="35"/>
      <c r="M7" s="35"/>
      <c r="N7" s="35"/>
    </row>
    <row r="8" spans="1:16" ht="18" customHeight="1">
      <c r="A8" s="112"/>
      <c r="B8" s="52"/>
      <c r="C8" s="115"/>
      <c r="D8" s="115"/>
      <c r="E8" s="116"/>
      <c r="F8" s="115"/>
      <c r="G8" s="115"/>
      <c r="H8" s="115"/>
      <c r="I8" s="35"/>
      <c r="J8" s="35"/>
      <c r="K8" s="35"/>
      <c r="L8" s="35"/>
      <c r="M8" s="35"/>
      <c r="N8" s="35"/>
    </row>
    <row r="9" spans="1:16" ht="30" customHeight="1">
      <c r="A9" s="112"/>
      <c r="B9" s="48"/>
      <c r="C9" s="115"/>
      <c r="D9" s="115"/>
      <c r="E9" s="116"/>
      <c r="F9" s="115"/>
      <c r="G9" s="115"/>
      <c r="H9" s="115"/>
      <c r="I9" s="35"/>
      <c r="J9" s="35"/>
      <c r="K9" s="35"/>
      <c r="L9" s="35"/>
      <c r="M9" s="35"/>
      <c r="N9" s="35"/>
    </row>
    <row r="10" spans="1:16" ht="30" customHeight="1">
      <c r="A10" s="112"/>
      <c r="B10" s="117"/>
      <c r="C10" s="115"/>
      <c r="D10" s="115"/>
      <c r="E10" s="116"/>
      <c r="F10" s="115"/>
      <c r="G10" s="115"/>
      <c r="H10" s="115"/>
      <c r="I10" s="27"/>
      <c r="J10" s="27"/>
      <c r="K10" s="27"/>
      <c r="L10" s="27"/>
      <c r="M10" s="27"/>
      <c r="N10" s="27"/>
    </row>
    <row r="11" spans="1:16" ht="30" customHeight="1">
      <c r="A11" s="112"/>
      <c r="B11" s="117"/>
      <c r="C11" s="115"/>
      <c r="D11" s="115"/>
      <c r="E11" s="116"/>
      <c r="F11" s="115"/>
      <c r="G11" s="115"/>
      <c r="H11" s="52"/>
      <c r="I11" s="27"/>
      <c r="J11" s="27"/>
      <c r="K11" s="27"/>
      <c r="L11" s="27"/>
      <c r="M11" s="27"/>
      <c r="N11" s="27"/>
    </row>
    <row r="12" spans="1:16" ht="30" customHeight="1">
      <c r="A12" s="112"/>
      <c r="B12" s="117"/>
      <c r="C12" s="115"/>
      <c r="D12" s="115"/>
      <c r="E12" s="116"/>
      <c r="F12" s="115"/>
      <c r="G12" s="115"/>
      <c r="H12" s="115"/>
      <c r="I12" s="27"/>
      <c r="J12" s="27"/>
      <c r="K12" s="27"/>
      <c r="L12" s="27"/>
      <c r="M12" s="27"/>
      <c r="N12" s="27"/>
    </row>
    <row r="13" spans="1:16" s="284" customFormat="1" ht="21.95" customHeight="1">
      <c r="A13" s="280"/>
      <c r="B13" s="281"/>
      <c r="C13" s="282"/>
      <c r="D13" s="282"/>
      <c r="E13" s="283"/>
      <c r="F13" s="282"/>
      <c r="I13" s="285" t="s">
        <v>254</v>
      </c>
      <c r="J13" s="286"/>
      <c r="K13" s="287"/>
      <c r="L13" s="287"/>
      <c r="M13" s="287"/>
      <c r="N13" s="287"/>
    </row>
    <row r="14" spans="1:16" s="284" customFormat="1" ht="21.95" customHeight="1">
      <c r="A14" s="280"/>
      <c r="B14" s="281"/>
      <c r="C14" s="282"/>
      <c r="D14" s="282"/>
      <c r="E14" s="283"/>
      <c r="F14" s="282"/>
      <c r="I14" s="285" t="s">
        <v>255</v>
      </c>
      <c r="J14" s="286"/>
      <c r="K14" s="287"/>
      <c r="L14" s="287"/>
      <c r="M14" s="287"/>
      <c r="N14" s="287"/>
    </row>
    <row r="15" spans="1:16" s="284" customFormat="1" ht="21.95" customHeight="1">
      <c r="A15" s="280"/>
      <c r="B15" s="281"/>
      <c r="C15" s="282"/>
      <c r="D15" s="282"/>
      <c r="E15" s="283"/>
      <c r="F15" s="282"/>
      <c r="I15" s="285" t="s">
        <v>301</v>
      </c>
      <c r="J15" s="286"/>
      <c r="K15" s="287"/>
      <c r="L15" s="287"/>
      <c r="M15" s="287"/>
      <c r="N15" s="287"/>
    </row>
    <row r="16" spans="1:16" ht="30" customHeight="1">
      <c r="A16" s="112"/>
      <c r="B16" s="117"/>
      <c r="C16" s="115"/>
      <c r="D16" s="115"/>
      <c r="E16" s="116"/>
      <c r="F16" s="115"/>
      <c r="G16" s="115"/>
      <c r="H16" s="118"/>
      <c r="I16" s="44"/>
      <c r="J16" s="44"/>
      <c r="K16" s="44"/>
      <c r="L16" s="44"/>
      <c r="M16" s="44"/>
      <c r="N16" s="44"/>
      <c r="O16" s="7"/>
      <c r="P16" s="7"/>
    </row>
    <row r="17" spans="1:14" ht="30" customHeight="1">
      <c r="A17" s="112"/>
      <c r="B17" s="117"/>
      <c r="C17" s="115"/>
      <c r="D17" s="115"/>
      <c r="E17" s="116"/>
      <c r="F17" s="115"/>
      <c r="G17" s="115"/>
      <c r="H17" s="115"/>
      <c r="I17" s="27"/>
      <c r="J17" s="27"/>
      <c r="K17" s="27"/>
      <c r="L17" s="27"/>
      <c r="M17" s="27"/>
      <c r="N17" s="27"/>
    </row>
    <row r="18" spans="1:14" ht="30" customHeight="1">
      <c r="A18" s="112"/>
      <c r="B18" s="117"/>
      <c r="C18" s="115"/>
      <c r="D18" s="115"/>
      <c r="E18" s="116"/>
      <c r="F18" s="115"/>
      <c r="G18" s="115"/>
      <c r="H18" s="115"/>
      <c r="I18" s="27"/>
      <c r="J18" s="27"/>
      <c r="K18" s="27"/>
      <c r="L18" s="27"/>
      <c r="M18" s="27"/>
      <c r="N18" s="27"/>
    </row>
    <row r="19" spans="1:14" ht="30" customHeight="1">
      <c r="A19" s="112"/>
      <c r="B19" s="117"/>
      <c r="C19" s="115"/>
      <c r="D19" s="115"/>
      <c r="E19" s="116"/>
      <c r="F19" s="115"/>
      <c r="G19" s="115"/>
      <c r="H19" s="115"/>
      <c r="I19" s="27"/>
      <c r="J19" s="27"/>
      <c r="K19" s="40"/>
      <c r="L19" s="27"/>
      <c r="M19" s="27"/>
      <c r="N19" s="27"/>
    </row>
    <row r="20" spans="1:14" ht="18.95" customHeight="1">
      <c r="A20" s="52"/>
      <c r="B20" s="52"/>
      <c r="C20" s="52"/>
      <c r="D20" s="52"/>
      <c r="E20" s="52"/>
      <c r="F20" s="52"/>
      <c r="G20" s="52"/>
      <c r="H20" s="52"/>
    </row>
    <row r="21" spans="1:14" ht="18.95" customHeight="1">
      <c r="A21" s="52"/>
      <c r="B21" s="52"/>
      <c r="C21" s="52"/>
      <c r="D21" s="52"/>
      <c r="E21" s="52"/>
      <c r="F21" s="52"/>
      <c r="G21" s="52"/>
      <c r="H21" s="52"/>
    </row>
    <row r="22" spans="1:14" ht="18.95" customHeight="1">
      <c r="A22" s="52"/>
      <c r="B22" s="52"/>
      <c r="C22" s="52"/>
      <c r="D22" s="52"/>
      <c r="E22" s="52"/>
      <c r="F22" s="52"/>
      <c r="G22" s="52"/>
      <c r="H22" s="52"/>
    </row>
    <row r="23" spans="1:14" ht="18.95" customHeight="1">
      <c r="A23" s="52"/>
      <c r="B23" s="52"/>
      <c r="C23" s="52"/>
      <c r="D23" s="52"/>
      <c r="E23" s="52"/>
      <c r="F23" s="52"/>
      <c r="G23" s="52"/>
      <c r="H23" s="52"/>
    </row>
    <row r="24" spans="1:14" ht="18.95" customHeight="1">
      <c r="A24" s="52"/>
      <c r="B24" s="52"/>
      <c r="C24" s="52"/>
      <c r="D24" s="52"/>
      <c r="E24" s="52"/>
      <c r="F24" s="52"/>
      <c r="G24" s="52"/>
      <c r="H24" s="52"/>
    </row>
    <row r="25" spans="1:14" ht="18.95" customHeight="1">
      <c r="A25" s="52"/>
      <c r="B25" s="52"/>
      <c r="C25" s="52"/>
      <c r="D25" s="52"/>
      <c r="E25" s="52"/>
      <c r="F25" s="52"/>
      <c r="G25" s="52"/>
      <c r="H25" s="52"/>
    </row>
    <row r="26" spans="1:14" ht="18.95" customHeight="1">
      <c r="A26" s="52"/>
      <c r="B26" s="52"/>
      <c r="C26" s="52"/>
      <c r="D26" s="52"/>
      <c r="E26" s="52"/>
      <c r="F26" s="52"/>
      <c r="G26" s="52"/>
      <c r="H26" s="52"/>
    </row>
    <row r="27" spans="1:14" ht="18.95" customHeight="1">
      <c r="A27" s="52"/>
      <c r="B27" s="52"/>
      <c r="C27" s="52"/>
      <c r="D27" s="52"/>
      <c r="E27" s="52"/>
      <c r="F27" s="52"/>
      <c r="G27" s="52"/>
      <c r="H27" s="52"/>
    </row>
    <row r="28" spans="1:14" ht="18.95" customHeight="1">
      <c r="A28" s="52"/>
      <c r="B28" s="52"/>
      <c r="C28" s="52"/>
      <c r="D28" s="52"/>
      <c r="E28" s="52"/>
      <c r="F28" s="52"/>
      <c r="G28" s="52"/>
      <c r="H28" s="52"/>
    </row>
    <row r="29" spans="1:14" ht="18.95" customHeight="1">
      <c r="A29" s="52"/>
      <c r="B29" s="52"/>
      <c r="C29" s="52"/>
      <c r="D29" s="52"/>
      <c r="E29" s="52"/>
      <c r="F29" s="52"/>
      <c r="G29" s="52"/>
      <c r="H29" s="52"/>
    </row>
    <row r="30" spans="1:14" ht="18.95" customHeight="1">
      <c r="A30" s="52"/>
      <c r="B30" s="52"/>
      <c r="C30" s="52"/>
      <c r="D30" s="52"/>
      <c r="E30" s="52"/>
      <c r="F30" s="52"/>
      <c r="G30" s="52"/>
      <c r="H30" s="52"/>
    </row>
    <row r="31" spans="1:14" ht="18.95" customHeight="1">
      <c r="A31" s="52"/>
      <c r="B31" s="52"/>
      <c r="C31" s="52"/>
      <c r="D31" s="52"/>
      <c r="E31" s="52"/>
      <c r="F31" s="52"/>
      <c r="G31" s="52"/>
      <c r="H31" s="52"/>
    </row>
    <row r="32" spans="1:14" ht="18.95" customHeight="1">
      <c r="A32" s="52"/>
      <c r="B32" s="52"/>
      <c r="C32" s="52"/>
      <c r="D32" s="52"/>
      <c r="E32" s="52"/>
      <c r="F32" s="52"/>
      <c r="G32" s="52"/>
      <c r="H32" s="52"/>
    </row>
    <row r="33" spans="1:8" ht="18.95" customHeight="1">
      <c r="A33" s="52"/>
      <c r="B33" s="52"/>
      <c r="C33" s="52"/>
      <c r="D33" s="52"/>
      <c r="E33" s="52"/>
      <c r="F33" s="52"/>
      <c r="G33" s="52"/>
      <c r="H33" s="52"/>
    </row>
    <row r="34" spans="1:8" ht="18.95" customHeight="1">
      <c r="A34" s="52"/>
      <c r="B34" s="52"/>
      <c r="C34" s="52"/>
      <c r="D34" s="52"/>
      <c r="E34" s="52"/>
      <c r="F34" s="52"/>
      <c r="G34" s="52"/>
      <c r="H34" s="52"/>
    </row>
    <row r="35" spans="1:8" ht="18.95" customHeight="1">
      <c r="A35" s="52"/>
      <c r="B35" s="52"/>
      <c r="C35" s="52"/>
      <c r="D35" s="52"/>
      <c r="E35" s="52"/>
      <c r="F35" s="52"/>
      <c r="G35" s="52"/>
      <c r="H35" s="52"/>
    </row>
    <row r="36" spans="1:8" ht="18.95" customHeight="1">
      <c r="A36" s="52"/>
      <c r="B36" s="52"/>
      <c r="C36" s="52"/>
      <c r="D36" s="52"/>
      <c r="E36" s="52"/>
      <c r="F36" s="52"/>
      <c r="G36" s="52"/>
      <c r="H36" s="52"/>
    </row>
    <row r="37" spans="1:8" ht="18.95" customHeight="1">
      <c r="A37" s="52"/>
      <c r="B37" s="52"/>
      <c r="C37" s="52"/>
      <c r="D37" s="52"/>
      <c r="E37" s="52"/>
      <c r="F37" s="52"/>
      <c r="G37" s="52"/>
      <c r="H37" s="52"/>
    </row>
    <row r="38" spans="1:8" ht="18.95" customHeight="1">
      <c r="A38" s="52"/>
      <c r="B38" s="52"/>
      <c r="C38" s="52"/>
      <c r="D38" s="52"/>
      <c r="E38" s="52"/>
      <c r="F38" s="52"/>
      <c r="G38" s="52"/>
      <c r="H38" s="52"/>
    </row>
    <row r="39" spans="1:8" ht="18.95" customHeight="1">
      <c r="A39" s="52"/>
      <c r="B39" s="52"/>
      <c r="C39" s="52"/>
      <c r="D39" s="52"/>
      <c r="E39" s="52"/>
      <c r="F39" s="52"/>
      <c r="G39" s="52"/>
      <c r="H39" s="52"/>
    </row>
    <row r="40" spans="1:8" ht="18.95" customHeight="1">
      <c r="A40" s="52"/>
      <c r="B40" s="52"/>
      <c r="C40" s="52"/>
      <c r="D40" s="52"/>
      <c r="E40" s="52"/>
      <c r="F40" s="52"/>
      <c r="G40" s="52"/>
      <c r="H40" s="52"/>
    </row>
    <row r="41" spans="1:8" ht="18.95" customHeight="1">
      <c r="A41" s="52"/>
      <c r="B41" s="52"/>
      <c r="C41" s="52"/>
      <c r="D41" s="52"/>
      <c r="E41" s="52"/>
      <c r="F41" s="52"/>
      <c r="G41" s="52"/>
      <c r="H41" s="52"/>
    </row>
    <row r="42" spans="1:8" ht="18.95" customHeight="1">
      <c r="A42" s="52"/>
      <c r="B42" s="52"/>
      <c r="C42" s="52"/>
      <c r="D42" s="52"/>
      <c r="E42" s="52"/>
      <c r="F42" s="52"/>
      <c r="G42" s="52"/>
      <c r="H42" s="52"/>
    </row>
    <row r="43" spans="1:8" ht="18.95" customHeight="1">
      <c r="A43" s="52"/>
      <c r="B43" s="52"/>
      <c r="C43" s="52"/>
      <c r="D43" s="52"/>
      <c r="E43" s="52"/>
      <c r="F43" s="52"/>
      <c r="G43" s="52"/>
      <c r="H43" s="52"/>
    </row>
    <row r="44" spans="1:8" ht="18.95" customHeight="1">
      <c r="A44" s="52"/>
      <c r="B44" s="52"/>
      <c r="C44" s="52"/>
      <c r="D44" s="52"/>
      <c r="E44" s="52"/>
      <c r="F44" s="52"/>
      <c r="G44" s="52"/>
      <c r="H44" s="52"/>
    </row>
    <row r="45" spans="1:8" ht="18.95" customHeight="1">
      <c r="A45" s="52"/>
      <c r="B45" s="52"/>
      <c r="C45" s="52"/>
      <c r="D45" s="52"/>
      <c r="E45" s="52"/>
      <c r="F45" s="52"/>
      <c r="G45" s="52"/>
      <c r="H45" s="52"/>
    </row>
    <row r="46" spans="1:8" ht="18.95" customHeight="1">
      <c r="A46" s="52"/>
      <c r="B46" s="52"/>
      <c r="C46" s="52"/>
      <c r="D46" s="52"/>
      <c r="E46" s="52"/>
      <c r="F46" s="52"/>
      <c r="G46" s="52"/>
      <c r="H46" s="52"/>
    </row>
    <row r="47" spans="1:8" ht="18.95" customHeight="1">
      <c r="A47" s="52"/>
      <c r="B47" s="52"/>
      <c r="C47" s="52"/>
      <c r="D47" s="52"/>
      <c r="E47" s="52"/>
      <c r="F47" s="52"/>
      <c r="G47" s="52"/>
      <c r="H47" s="52"/>
    </row>
    <row r="48" spans="1:8" ht="18.95" customHeight="1">
      <c r="A48" s="52"/>
      <c r="B48" s="52"/>
      <c r="C48" s="52"/>
      <c r="D48" s="52"/>
      <c r="E48" s="52"/>
      <c r="F48" s="52"/>
      <c r="G48" s="52"/>
      <c r="H48" s="52"/>
    </row>
    <row r="49" spans="1:8" ht="18.95" customHeight="1">
      <c r="A49" s="52"/>
      <c r="B49" s="52"/>
      <c r="C49" s="52"/>
      <c r="D49" s="52"/>
      <c r="E49" s="52"/>
      <c r="F49" s="52"/>
      <c r="G49" s="52"/>
      <c r="H49" s="52"/>
    </row>
    <row r="50" spans="1:8" ht="18.95" customHeight="1">
      <c r="A50" s="52"/>
      <c r="B50" s="52"/>
      <c r="C50" s="52"/>
      <c r="D50" s="52"/>
      <c r="E50" s="52"/>
      <c r="F50" s="52"/>
      <c r="G50" s="52"/>
      <c r="H50" s="52"/>
    </row>
    <row r="51" spans="1:8" ht="18.95" customHeight="1">
      <c r="A51" s="52"/>
      <c r="B51" s="52"/>
      <c r="C51" s="52"/>
      <c r="D51" s="52"/>
      <c r="E51" s="52"/>
      <c r="F51" s="52"/>
      <c r="G51" s="52"/>
      <c r="H51" s="52"/>
    </row>
    <row r="52" spans="1:8" ht="18.95" customHeight="1">
      <c r="A52" s="52"/>
      <c r="B52" s="52"/>
      <c r="C52" s="52"/>
      <c r="D52" s="52"/>
      <c r="E52" s="52"/>
      <c r="F52" s="52"/>
      <c r="G52" s="52"/>
      <c r="H52" s="52"/>
    </row>
    <row r="53" spans="1:8" ht="18.95" customHeight="1">
      <c r="A53" s="52"/>
      <c r="B53" s="52"/>
      <c r="C53" s="52"/>
      <c r="D53" s="52"/>
      <c r="E53" s="52"/>
      <c r="F53" s="52"/>
      <c r="G53" s="52"/>
      <c r="H53" s="52"/>
    </row>
    <row r="54" spans="1:8" ht="18.95" customHeight="1">
      <c r="A54" s="52"/>
      <c r="B54" s="52"/>
      <c r="C54" s="52"/>
      <c r="D54" s="52"/>
      <c r="E54" s="52"/>
      <c r="F54" s="52"/>
      <c r="G54" s="52"/>
      <c r="H54" s="52"/>
    </row>
    <row r="55" spans="1:8" ht="18.95" customHeight="1">
      <c r="A55" s="52"/>
      <c r="B55" s="52"/>
      <c r="C55" s="52"/>
      <c r="D55" s="52"/>
      <c r="E55" s="52"/>
      <c r="F55" s="52"/>
      <c r="G55" s="52"/>
      <c r="H55" s="52"/>
    </row>
    <row r="56" spans="1:8" ht="18.95" customHeight="1">
      <c r="A56" s="52"/>
      <c r="B56" s="52"/>
      <c r="C56" s="52"/>
      <c r="D56" s="52"/>
      <c r="E56" s="52"/>
      <c r="F56" s="52"/>
      <c r="G56" s="52"/>
      <c r="H56" s="52"/>
    </row>
    <row r="57" spans="1:8" ht="18.95" customHeight="1">
      <c r="A57" s="52"/>
      <c r="B57" s="52"/>
      <c r="C57" s="52"/>
      <c r="D57" s="52"/>
      <c r="E57" s="52"/>
      <c r="F57" s="52"/>
      <c r="G57" s="52"/>
      <c r="H57" s="52"/>
    </row>
    <row r="58" spans="1:8" ht="18.95" customHeight="1">
      <c r="A58" s="52"/>
      <c r="B58" s="52"/>
      <c r="C58" s="52"/>
      <c r="D58" s="52"/>
      <c r="E58" s="52"/>
      <c r="F58" s="52"/>
      <c r="G58" s="52"/>
      <c r="H58" s="52"/>
    </row>
    <row r="59" spans="1:8" ht="18.95" customHeight="1">
      <c r="A59" s="52"/>
      <c r="B59" s="52"/>
      <c r="C59" s="52"/>
      <c r="D59" s="52"/>
      <c r="E59" s="52"/>
      <c r="F59" s="52"/>
      <c r="G59" s="52"/>
      <c r="H59" s="52"/>
    </row>
    <row r="60" spans="1:8" ht="18.95" customHeight="1">
      <c r="A60" s="52"/>
      <c r="B60" s="52"/>
      <c r="C60" s="52"/>
      <c r="D60" s="52"/>
      <c r="E60" s="52"/>
      <c r="F60" s="52"/>
      <c r="G60" s="52"/>
      <c r="H60" s="52"/>
    </row>
    <row r="61" spans="1:8" ht="18.95" customHeight="1">
      <c r="A61" s="52"/>
      <c r="B61" s="52"/>
      <c r="C61" s="52"/>
      <c r="D61" s="52"/>
      <c r="E61" s="52"/>
      <c r="F61" s="52"/>
      <c r="G61" s="52"/>
      <c r="H61" s="52"/>
    </row>
    <row r="62" spans="1:8" ht="18.95" customHeight="1">
      <c r="A62" s="52"/>
      <c r="B62" s="52"/>
      <c r="C62" s="52"/>
      <c r="D62" s="52"/>
      <c r="E62" s="52"/>
      <c r="F62" s="52"/>
      <c r="G62" s="52"/>
      <c r="H62" s="52"/>
    </row>
    <row r="63" spans="1:8" ht="18.95" customHeight="1">
      <c r="A63" s="52"/>
      <c r="B63" s="52"/>
      <c r="C63" s="52"/>
      <c r="D63" s="52"/>
      <c r="E63" s="52"/>
      <c r="F63" s="52"/>
      <c r="G63" s="52"/>
      <c r="H63" s="52"/>
    </row>
    <row r="64" spans="1:8" ht="18.95" customHeight="1">
      <c r="A64" s="52"/>
      <c r="B64" s="52"/>
      <c r="C64" s="52"/>
      <c r="D64" s="52"/>
      <c r="E64" s="52"/>
      <c r="F64" s="52"/>
      <c r="G64" s="52"/>
      <c r="H64" s="52"/>
    </row>
    <row r="65" spans="1:8" ht="18.95" customHeight="1">
      <c r="A65" s="52"/>
      <c r="B65" s="52"/>
      <c r="C65" s="52"/>
      <c r="D65" s="52"/>
      <c r="E65" s="52"/>
      <c r="F65" s="52"/>
      <c r="G65" s="52"/>
      <c r="H65" s="52"/>
    </row>
    <row r="66" spans="1:8" ht="18.95" customHeight="1">
      <c r="A66" s="52"/>
      <c r="B66" s="52"/>
      <c r="C66" s="52"/>
      <c r="D66" s="52"/>
      <c r="E66" s="52"/>
      <c r="F66" s="52"/>
      <c r="G66" s="52"/>
      <c r="H66" s="52"/>
    </row>
  </sheetData>
  <mergeCells count="5">
    <mergeCell ref="L4:N4"/>
    <mergeCell ref="B4:B5"/>
    <mergeCell ref="C4:E4"/>
    <mergeCell ref="F4:H4"/>
    <mergeCell ref="I4:K4"/>
  </mergeCells>
  <phoneticPr fontId="11" type="noConversion"/>
  <pageMargins left="0.78740157480314965" right="0.78740157480314965" top="0.70866141732283472" bottom="0.70866141732283472" header="0.31496062992125984" footer="0.31496062992125984"/>
  <pageSetup paperSize="9" scale="70" firstPageNumber="10" orientation="landscape" useFirstPageNumber="1" r:id="rId1"/>
  <headerFooter scaleWithDoc="0" alignWithMargins="0">
    <oddHeader>&amp;L&amp;9Ⅱ. 폐기물 재활용실적&amp;C-&amp;P--&amp;R&amp;9 1. 재활용업체 규모(1. 등록형태별 업체 현황)</oddHeader>
    <oddFooter xml:space="preserve">&amp;R&amp;9 </oddFooter>
    <evenHeader>&amp;L&amp;9Ⅱ. 폐기물 재활용실적&amp;C-&amp;P--&amp;R &amp;9 1. 재활용업체 규모(1. 등록형태별 업체 현황)</even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view="pageBreakPreview" zoomScale="85" zoomScaleSheetLayoutView="85" workbookViewId="0"/>
  </sheetViews>
  <sheetFormatPr defaultRowHeight="13.5"/>
  <cols>
    <col min="1" max="1" width="4" customWidth="1"/>
    <col min="2" max="2" width="16" customWidth="1"/>
    <col min="3" max="3" width="11.21875" customWidth="1"/>
    <col min="4" max="5" width="13.77734375" customWidth="1"/>
    <col min="6" max="6" width="11.21875" customWidth="1"/>
    <col min="7" max="8" width="13.77734375" customWidth="1"/>
    <col min="9" max="9" width="11.21875" customWidth="1"/>
    <col min="10" max="11" width="13.77734375" customWidth="1"/>
    <col min="12" max="12" width="4" customWidth="1"/>
  </cols>
  <sheetData>
    <row r="1" spans="1:12" ht="24.95" customHeight="1">
      <c r="A1" s="136" t="s">
        <v>240</v>
      </c>
      <c r="B1" s="52"/>
      <c r="C1" s="52"/>
      <c r="D1" s="52"/>
      <c r="E1" s="52"/>
      <c r="F1" s="52"/>
      <c r="G1" s="52"/>
      <c r="H1" s="103"/>
      <c r="I1" s="4"/>
      <c r="J1" s="4"/>
      <c r="K1" s="4"/>
    </row>
    <row r="2" spans="1:12" ht="9" customHeight="1">
      <c r="A2" s="52"/>
      <c r="B2" s="52"/>
      <c r="C2" s="52"/>
      <c r="D2" s="52"/>
      <c r="E2" s="52"/>
      <c r="F2" s="52"/>
      <c r="G2" s="52"/>
      <c r="H2" s="52"/>
      <c r="I2" s="4" t="s">
        <v>14</v>
      </c>
      <c r="J2" s="4"/>
      <c r="K2" s="4"/>
    </row>
    <row r="3" spans="1:12" s="188" customFormat="1" ht="26.1" customHeight="1">
      <c r="A3" s="75" t="s">
        <v>161</v>
      </c>
      <c r="B3" s="185"/>
      <c r="C3" s="296"/>
      <c r="D3" s="185"/>
      <c r="E3" s="185"/>
      <c r="F3" s="296"/>
      <c r="G3" s="185"/>
      <c r="H3" s="185"/>
      <c r="I3" s="296"/>
      <c r="J3" s="186"/>
      <c r="K3" s="187"/>
    </row>
    <row r="4" spans="1:12" s="189" customFormat="1" ht="20.100000000000001" customHeight="1" thickBot="1">
      <c r="A4" s="122"/>
      <c r="B4" s="52"/>
      <c r="C4" s="52"/>
      <c r="D4" s="52"/>
      <c r="E4" s="52"/>
      <c r="F4" s="297"/>
      <c r="G4" s="52"/>
      <c r="H4" s="52"/>
      <c r="I4" s="297"/>
      <c r="J4" s="4"/>
      <c r="K4" s="190" t="s">
        <v>50</v>
      </c>
    </row>
    <row r="5" spans="1:12" ht="26.25" customHeight="1">
      <c r="A5" s="78"/>
      <c r="B5" s="707" t="s">
        <v>10</v>
      </c>
      <c r="C5" s="709" t="s">
        <v>11</v>
      </c>
      <c r="D5" s="709"/>
      <c r="E5" s="709"/>
      <c r="F5" s="709" t="s">
        <v>72</v>
      </c>
      <c r="G5" s="709"/>
      <c r="H5" s="709"/>
      <c r="I5" s="709" t="s">
        <v>73</v>
      </c>
      <c r="J5" s="709"/>
      <c r="K5" s="710"/>
    </row>
    <row r="6" spans="1:12" ht="40.5" customHeight="1" thickBot="1">
      <c r="A6" s="78"/>
      <c r="B6" s="708"/>
      <c r="C6" s="153" t="s">
        <v>11</v>
      </c>
      <c r="D6" s="153" t="s">
        <v>74</v>
      </c>
      <c r="E6" s="153" t="s">
        <v>75</v>
      </c>
      <c r="F6" s="153" t="s">
        <v>128</v>
      </c>
      <c r="G6" s="153" t="s">
        <v>74</v>
      </c>
      <c r="H6" s="153" t="s">
        <v>75</v>
      </c>
      <c r="I6" s="153" t="s">
        <v>128</v>
      </c>
      <c r="J6" s="153" t="s">
        <v>74</v>
      </c>
      <c r="K6" s="157" t="s">
        <v>75</v>
      </c>
    </row>
    <row r="7" spans="1:12" ht="26.25" customHeight="1" thickTop="1">
      <c r="A7" s="55"/>
      <c r="B7" s="154" t="s">
        <v>91</v>
      </c>
      <c r="C7" s="155">
        <f>SUM(D7:E7)</f>
        <v>5372</v>
      </c>
      <c r="D7" s="155">
        <f>SUM(G7,J7)</f>
        <v>3693</v>
      </c>
      <c r="E7" s="156">
        <f>SUM(H7,K7)</f>
        <v>1679</v>
      </c>
      <c r="F7" s="155">
        <f>SUM(G7:H7)</f>
        <v>4954</v>
      </c>
      <c r="G7" s="155">
        <v>3342</v>
      </c>
      <c r="H7" s="155">
        <v>1612</v>
      </c>
      <c r="I7" s="155">
        <f>SUM(J7:K7)</f>
        <v>418</v>
      </c>
      <c r="J7" s="155">
        <v>351</v>
      </c>
      <c r="K7" s="158">
        <v>67</v>
      </c>
    </row>
    <row r="8" spans="1:12" ht="26.25" customHeight="1" thickBot="1">
      <c r="A8" s="55"/>
      <c r="B8" s="139" t="s">
        <v>258</v>
      </c>
      <c r="C8" s="140">
        <f>SUM(D8:E8)</f>
        <v>5432</v>
      </c>
      <c r="D8" s="140">
        <f>SUM(G8,J8)</f>
        <v>3821</v>
      </c>
      <c r="E8" s="141">
        <f>SUM(H8,K8)</f>
        <v>1611</v>
      </c>
      <c r="F8" s="140">
        <f>SUM(G8:H8)</f>
        <v>5077</v>
      </c>
      <c r="G8" s="140">
        <v>3506</v>
      </c>
      <c r="H8" s="140">
        <v>1571</v>
      </c>
      <c r="I8" s="140">
        <f>SUM(J8:K8)</f>
        <v>355</v>
      </c>
      <c r="J8" s="140">
        <v>315</v>
      </c>
      <c r="K8" s="160">
        <v>40</v>
      </c>
    </row>
    <row r="9" spans="1:12" s="162" customFormat="1" ht="21.95" customHeight="1">
      <c r="A9" s="55"/>
      <c r="B9" s="52" t="s">
        <v>76</v>
      </c>
      <c r="C9" s="104"/>
      <c r="D9" s="105"/>
      <c r="E9" s="78"/>
      <c r="F9" s="104"/>
      <c r="G9" s="105"/>
      <c r="H9" s="105"/>
      <c r="I9" s="33"/>
      <c r="J9" s="34"/>
      <c r="K9" s="34"/>
    </row>
    <row r="10" spans="1:12" s="162" customFormat="1" ht="21.95" customHeight="1">
      <c r="A10" s="55"/>
      <c r="B10" s="52" t="s">
        <v>77</v>
      </c>
      <c r="C10" s="55"/>
      <c r="D10" s="55"/>
      <c r="E10" s="55"/>
      <c r="F10" s="55"/>
      <c r="G10" s="55"/>
      <c r="H10" s="55"/>
      <c r="I10" s="1"/>
      <c r="J10" s="1"/>
      <c r="K10" s="1"/>
    </row>
    <row r="11" spans="1:12" ht="30" customHeight="1">
      <c r="A11" s="55"/>
      <c r="B11" s="48"/>
      <c r="C11" s="55"/>
      <c r="D11" s="55"/>
      <c r="E11" s="55"/>
      <c r="F11" s="55"/>
      <c r="G11" s="55"/>
      <c r="H11" s="55"/>
      <c r="I11" s="1"/>
      <c r="J11" s="1"/>
      <c r="K11" s="1"/>
    </row>
    <row r="12" spans="1:12" ht="43.5" customHeight="1">
      <c r="A12" s="52"/>
      <c r="B12" s="52"/>
      <c r="C12" s="52"/>
      <c r="D12" s="52"/>
      <c r="E12" s="52"/>
      <c r="F12" s="52"/>
      <c r="G12" s="52"/>
      <c r="H12" s="52"/>
      <c r="I12" s="1"/>
      <c r="J12" s="1"/>
      <c r="K12" s="1"/>
    </row>
    <row r="13" spans="1:12" ht="21.95" customHeight="1">
      <c r="A13" s="52"/>
      <c r="B13" s="52"/>
      <c r="C13" s="52"/>
      <c r="D13" s="52"/>
      <c r="E13" s="106"/>
      <c r="F13" s="106"/>
      <c r="G13" s="692" t="s">
        <v>265</v>
      </c>
      <c r="H13" s="692"/>
      <c r="I13" s="711"/>
      <c r="J13" s="711"/>
      <c r="K13" s="711"/>
      <c r="L13" s="21"/>
    </row>
    <row r="14" spans="1:12" ht="21.95" customHeight="1">
      <c r="A14" s="52"/>
      <c r="B14" s="52"/>
      <c r="C14" s="52"/>
      <c r="D14" s="52"/>
      <c r="E14" s="107"/>
      <c r="F14" s="107"/>
      <c r="G14" s="712" t="s">
        <v>266</v>
      </c>
      <c r="H14" s="712"/>
      <c r="I14" s="713"/>
      <c r="J14" s="713"/>
      <c r="K14" s="713"/>
      <c r="L14" s="20"/>
    </row>
    <row r="15" spans="1:12" ht="18" customHeight="1">
      <c r="A15" s="52"/>
      <c r="B15" s="52"/>
      <c r="C15" s="52"/>
      <c r="D15" s="52"/>
      <c r="E15" s="107"/>
      <c r="F15" s="107"/>
      <c r="G15" s="101"/>
      <c r="H15" s="101"/>
      <c r="I15" s="26"/>
      <c r="J15" s="26"/>
      <c r="K15" s="26"/>
    </row>
    <row r="16" spans="1:12" ht="21.95" customHeight="1">
      <c r="A16" s="76"/>
      <c r="B16" s="52"/>
      <c r="C16" s="52"/>
      <c r="D16" s="52"/>
      <c r="E16" s="106"/>
      <c r="F16" s="106"/>
      <c r="G16" s="692" t="s">
        <v>264</v>
      </c>
      <c r="H16" s="692"/>
      <c r="I16" s="711"/>
      <c r="J16" s="711"/>
      <c r="K16" s="711"/>
      <c r="L16" s="21"/>
    </row>
    <row r="17" spans="1:12" ht="21.95" customHeight="1">
      <c r="A17" s="52"/>
      <c r="B17" s="52"/>
      <c r="C17" s="52"/>
      <c r="D17" s="52"/>
      <c r="E17" s="106"/>
      <c r="F17" s="106"/>
      <c r="G17" s="692" t="s">
        <v>267</v>
      </c>
      <c r="H17" s="692"/>
      <c r="I17" s="711"/>
      <c r="J17" s="711"/>
      <c r="K17" s="711"/>
      <c r="L17" s="21"/>
    </row>
    <row r="18" spans="1:12" ht="21.95" customHeight="1">
      <c r="A18" s="46"/>
      <c r="B18" s="52"/>
      <c r="C18" s="52"/>
      <c r="D18" s="52"/>
      <c r="E18" s="106"/>
      <c r="F18" s="106"/>
      <c r="G18" s="692" t="s">
        <v>268</v>
      </c>
      <c r="H18" s="692"/>
      <c r="I18" s="711"/>
      <c r="J18" s="711"/>
      <c r="K18" s="711"/>
      <c r="L18" s="21"/>
    </row>
    <row r="19" spans="1:12" ht="18" customHeight="1">
      <c r="A19" s="52"/>
      <c r="B19" s="52"/>
      <c r="C19" s="52"/>
      <c r="D19" s="52"/>
      <c r="E19" s="108"/>
      <c r="F19" s="108"/>
      <c r="G19" s="109"/>
      <c r="H19" s="109"/>
      <c r="I19" s="26"/>
      <c r="J19" s="26"/>
      <c r="K19" s="26"/>
    </row>
    <row r="20" spans="1:12" ht="21.95" customHeight="1">
      <c r="A20" s="110"/>
      <c r="B20" s="52"/>
      <c r="C20" s="52"/>
      <c r="D20" s="52"/>
      <c r="E20" s="106"/>
      <c r="F20" s="106"/>
      <c r="G20" s="692" t="s">
        <v>269</v>
      </c>
      <c r="H20" s="692"/>
      <c r="I20" s="711"/>
      <c r="J20" s="711"/>
      <c r="K20" s="711"/>
      <c r="L20" s="21"/>
    </row>
    <row r="21" spans="1:12" ht="21.95" customHeight="1">
      <c r="A21" s="110"/>
      <c r="B21" s="52"/>
      <c r="C21" s="52"/>
      <c r="D21" s="52"/>
      <c r="E21" s="106"/>
      <c r="F21" s="106"/>
      <c r="G21" s="692" t="s">
        <v>270</v>
      </c>
      <c r="H21" s="692"/>
      <c r="I21" s="711"/>
      <c r="J21" s="711"/>
      <c r="K21" s="711"/>
      <c r="L21" s="21"/>
    </row>
    <row r="22" spans="1:12" ht="18" customHeight="1">
      <c r="A22" s="52"/>
      <c r="B22" s="52"/>
      <c r="C22" s="52"/>
      <c r="D22" s="52"/>
      <c r="E22" s="111"/>
      <c r="F22" s="111"/>
      <c r="G22" s="111"/>
      <c r="H22" s="52"/>
      <c r="I22" s="1"/>
      <c r="J22" s="1"/>
      <c r="K22" s="1"/>
    </row>
    <row r="23" spans="1:12" ht="18" customHeight="1">
      <c r="A23" s="52"/>
      <c r="B23" s="52"/>
      <c r="C23" s="52"/>
      <c r="D23" s="52"/>
      <c r="E23" s="52"/>
      <c r="F23" s="52"/>
      <c r="G23" s="52"/>
      <c r="H23" s="52"/>
    </row>
    <row r="24" spans="1:12" ht="18" customHeight="1">
      <c r="A24" s="52"/>
      <c r="B24" s="52"/>
      <c r="C24" s="52"/>
      <c r="D24" s="52"/>
      <c r="E24" s="705"/>
      <c r="F24" s="706"/>
      <c r="G24" s="706"/>
      <c r="H24" s="706"/>
    </row>
    <row r="25" spans="1:12" ht="16.5">
      <c r="A25" s="55"/>
      <c r="B25" s="55"/>
      <c r="C25" s="55"/>
      <c r="D25" s="55"/>
      <c r="E25" s="55"/>
      <c r="F25" s="55"/>
      <c r="G25" s="55"/>
      <c r="H25" s="55"/>
    </row>
    <row r="26" spans="1:12" ht="16.5">
      <c r="A26" s="55"/>
      <c r="B26" s="55"/>
      <c r="C26" s="55"/>
      <c r="D26" s="55"/>
      <c r="E26" s="55"/>
      <c r="F26" s="55"/>
      <c r="G26" s="55"/>
      <c r="H26" s="55"/>
    </row>
    <row r="27" spans="1:12" ht="16.5">
      <c r="A27" s="55"/>
      <c r="B27" s="55"/>
      <c r="C27" s="55"/>
      <c r="D27" s="55"/>
      <c r="E27" s="55"/>
      <c r="F27" s="55"/>
      <c r="G27" s="55"/>
      <c r="H27" s="55"/>
    </row>
    <row r="28" spans="1:12" ht="16.5">
      <c r="A28" s="55"/>
      <c r="B28" s="55"/>
      <c r="C28" s="55"/>
      <c r="D28" s="55"/>
      <c r="E28" s="55"/>
      <c r="F28" s="55"/>
      <c r="G28" s="55"/>
      <c r="H28" s="55"/>
    </row>
    <row r="29" spans="1:12" ht="16.5">
      <c r="A29" s="55"/>
      <c r="B29" s="55"/>
      <c r="C29" s="55"/>
      <c r="D29" s="55"/>
      <c r="E29" s="55"/>
      <c r="F29" s="55"/>
      <c r="G29" s="55"/>
      <c r="H29" s="55"/>
    </row>
    <row r="30" spans="1:12" ht="16.5">
      <c r="A30" s="55"/>
      <c r="B30" s="55"/>
      <c r="C30" s="55"/>
      <c r="D30" s="55"/>
      <c r="E30" s="55"/>
      <c r="F30" s="55"/>
      <c r="G30" s="55"/>
      <c r="H30" s="55"/>
    </row>
    <row r="31" spans="1:12" ht="16.5">
      <c r="A31" s="55"/>
      <c r="B31" s="55"/>
      <c r="C31" s="55"/>
      <c r="D31" s="55"/>
      <c r="E31" s="55"/>
      <c r="F31" s="55"/>
      <c r="G31" s="55"/>
      <c r="H31" s="55"/>
    </row>
    <row r="32" spans="1:12" ht="16.5">
      <c r="A32" s="55"/>
      <c r="B32" s="55"/>
      <c r="C32" s="55"/>
      <c r="D32" s="55"/>
      <c r="E32" s="55"/>
      <c r="F32" s="55"/>
      <c r="G32" s="55"/>
      <c r="H32" s="55"/>
    </row>
    <row r="33" spans="1:8" ht="16.5">
      <c r="A33" s="55"/>
      <c r="B33" s="55"/>
      <c r="C33" s="55"/>
      <c r="D33" s="55"/>
      <c r="E33" s="55"/>
      <c r="F33" s="55"/>
      <c r="G33" s="55"/>
      <c r="H33" s="55"/>
    </row>
    <row r="34" spans="1:8" ht="16.5">
      <c r="A34" s="55"/>
      <c r="B34" s="55"/>
      <c r="C34" s="55"/>
      <c r="D34" s="55"/>
      <c r="E34" s="55"/>
      <c r="F34" s="55"/>
      <c r="G34" s="55"/>
      <c r="H34" s="55"/>
    </row>
    <row r="35" spans="1:8" ht="16.5">
      <c r="A35" s="55"/>
      <c r="B35" s="55"/>
      <c r="C35" s="55"/>
      <c r="D35" s="55"/>
      <c r="E35" s="55"/>
      <c r="F35" s="55"/>
      <c r="G35" s="55"/>
      <c r="H35" s="55"/>
    </row>
    <row r="36" spans="1:8" ht="16.5">
      <c r="A36" s="55"/>
      <c r="B36" s="55"/>
      <c r="C36" s="55"/>
      <c r="D36" s="55"/>
      <c r="E36" s="55"/>
      <c r="F36" s="55"/>
      <c r="G36" s="55"/>
      <c r="H36" s="55"/>
    </row>
    <row r="37" spans="1:8" ht="16.5">
      <c r="A37" s="55"/>
      <c r="B37" s="55"/>
      <c r="C37" s="55"/>
      <c r="D37" s="55"/>
      <c r="E37" s="55"/>
      <c r="F37" s="55"/>
      <c r="G37" s="55"/>
      <c r="H37" s="55"/>
    </row>
    <row r="38" spans="1:8" ht="16.5">
      <c r="A38" s="55"/>
      <c r="B38" s="55"/>
      <c r="C38" s="55"/>
      <c r="D38" s="55"/>
      <c r="E38" s="55"/>
      <c r="F38" s="55"/>
      <c r="G38" s="55"/>
      <c r="H38" s="55"/>
    </row>
    <row r="39" spans="1:8" ht="16.5">
      <c r="A39" s="55"/>
      <c r="B39" s="55"/>
      <c r="C39" s="55"/>
      <c r="D39" s="55"/>
      <c r="E39" s="55"/>
      <c r="F39" s="55"/>
      <c r="G39" s="55"/>
      <c r="H39" s="55"/>
    </row>
    <row r="40" spans="1:8" ht="16.5">
      <c r="A40" s="55"/>
      <c r="B40" s="55"/>
      <c r="C40" s="55"/>
      <c r="D40" s="55"/>
      <c r="E40" s="55"/>
      <c r="F40" s="55"/>
      <c r="G40" s="55"/>
      <c r="H40" s="55"/>
    </row>
    <row r="41" spans="1:8" ht="16.5">
      <c r="A41" s="55"/>
      <c r="B41" s="55"/>
      <c r="C41" s="55"/>
      <c r="D41" s="55"/>
      <c r="E41" s="55"/>
      <c r="F41" s="55"/>
      <c r="G41" s="55"/>
      <c r="H41" s="55"/>
    </row>
    <row r="42" spans="1:8" ht="16.5">
      <c r="A42" s="55"/>
      <c r="B42" s="55"/>
      <c r="C42" s="55"/>
      <c r="D42" s="55"/>
      <c r="E42" s="55"/>
      <c r="F42" s="55"/>
      <c r="G42" s="55"/>
      <c r="H42" s="55"/>
    </row>
    <row r="43" spans="1:8" ht="16.5">
      <c r="A43" s="55"/>
      <c r="B43" s="55"/>
      <c r="C43" s="55"/>
      <c r="D43" s="55"/>
      <c r="E43" s="55"/>
      <c r="F43" s="55"/>
      <c r="G43" s="55"/>
      <c r="H43" s="55"/>
    </row>
    <row r="44" spans="1:8" ht="16.5">
      <c r="A44" s="55"/>
      <c r="B44" s="55"/>
      <c r="C44" s="55"/>
      <c r="D44" s="55"/>
      <c r="E44" s="55"/>
      <c r="F44" s="55"/>
      <c r="G44" s="55"/>
      <c r="H44" s="55"/>
    </row>
    <row r="45" spans="1:8" ht="16.5">
      <c r="A45" s="55"/>
      <c r="B45" s="55"/>
      <c r="C45" s="55"/>
      <c r="D45" s="55"/>
      <c r="E45" s="55"/>
      <c r="F45" s="55"/>
      <c r="G45" s="55"/>
      <c r="H45" s="55"/>
    </row>
    <row r="46" spans="1:8" ht="16.5">
      <c r="A46" s="55"/>
      <c r="B46" s="55"/>
      <c r="C46" s="55"/>
      <c r="D46" s="55"/>
      <c r="E46" s="55"/>
      <c r="F46" s="55"/>
      <c r="G46" s="55"/>
      <c r="H46" s="55"/>
    </row>
    <row r="47" spans="1:8" ht="16.5">
      <c r="A47" s="55"/>
      <c r="B47" s="55"/>
      <c r="C47" s="55"/>
      <c r="D47" s="55"/>
      <c r="E47" s="55"/>
      <c r="F47" s="55"/>
      <c r="G47" s="55"/>
      <c r="H47" s="55"/>
    </row>
    <row r="48" spans="1:8" ht="16.5">
      <c r="A48" s="55"/>
      <c r="B48" s="55"/>
      <c r="C48" s="55"/>
      <c r="D48" s="55"/>
      <c r="E48" s="55"/>
      <c r="F48" s="55"/>
      <c r="G48" s="55"/>
      <c r="H48" s="55"/>
    </row>
    <row r="49" spans="1:8" ht="16.5">
      <c r="A49" s="55"/>
      <c r="B49" s="55"/>
      <c r="C49" s="55"/>
      <c r="D49" s="55"/>
      <c r="E49" s="55"/>
      <c r="F49" s="55"/>
      <c r="G49" s="55"/>
      <c r="H49" s="55"/>
    </row>
    <row r="50" spans="1:8" ht="16.5">
      <c r="A50" s="55"/>
      <c r="B50" s="55"/>
      <c r="C50" s="55"/>
      <c r="D50" s="55"/>
      <c r="E50" s="55"/>
      <c r="F50" s="55"/>
      <c r="G50" s="55"/>
      <c r="H50" s="55"/>
    </row>
    <row r="51" spans="1:8" ht="16.5">
      <c r="A51" s="55"/>
      <c r="B51" s="55"/>
      <c r="C51" s="55"/>
      <c r="D51" s="55"/>
      <c r="E51" s="55"/>
      <c r="F51" s="55"/>
      <c r="G51" s="55"/>
      <c r="H51" s="55"/>
    </row>
    <row r="52" spans="1:8" ht="16.5">
      <c r="A52" s="55"/>
      <c r="B52" s="55"/>
      <c r="C52" s="55"/>
      <c r="D52" s="55"/>
      <c r="E52" s="55"/>
      <c r="F52" s="55"/>
      <c r="G52" s="55"/>
      <c r="H52" s="55"/>
    </row>
    <row r="53" spans="1:8" ht="16.5">
      <c r="A53" s="55"/>
      <c r="B53" s="55"/>
      <c r="C53" s="55"/>
      <c r="D53" s="55"/>
      <c r="E53" s="55"/>
      <c r="F53" s="55"/>
      <c r="G53" s="55"/>
      <c r="H53" s="55"/>
    </row>
    <row r="54" spans="1:8" ht="16.5">
      <c r="A54" s="55"/>
      <c r="B54" s="55"/>
      <c r="C54" s="55"/>
      <c r="D54" s="55"/>
      <c r="E54" s="55"/>
      <c r="F54" s="55"/>
      <c r="G54" s="55"/>
      <c r="H54" s="55"/>
    </row>
    <row r="55" spans="1:8" ht="16.5">
      <c r="A55" s="55"/>
      <c r="B55" s="55"/>
      <c r="C55" s="55"/>
      <c r="D55" s="55"/>
      <c r="E55" s="55"/>
      <c r="F55" s="55"/>
      <c r="G55" s="55"/>
      <c r="H55" s="55"/>
    </row>
    <row r="56" spans="1:8" ht="16.5">
      <c r="A56" s="55"/>
      <c r="B56" s="55"/>
      <c r="C56" s="55"/>
      <c r="D56" s="55"/>
      <c r="E56" s="55"/>
      <c r="F56" s="55"/>
      <c r="G56" s="55"/>
      <c r="H56" s="55"/>
    </row>
    <row r="57" spans="1:8" ht="16.5">
      <c r="A57" s="55"/>
      <c r="B57" s="55"/>
      <c r="C57" s="55"/>
      <c r="D57" s="55"/>
      <c r="E57" s="55"/>
      <c r="F57" s="55"/>
      <c r="G57" s="55"/>
      <c r="H57" s="55"/>
    </row>
    <row r="58" spans="1:8" ht="16.5">
      <c r="A58" s="55"/>
      <c r="B58" s="55"/>
      <c r="C58" s="55"/>
      <c r="D58" s="55"/>
      <c r="E58" s="55"/>
      <c r="F58" s="55"/>
      <c r="G58" s="55"/>
      <c r="H58" s="55"/>
    </row>
    <row r="59" spans="1:8" ht="16.5">
      <c r="A59" s="55"/>
      <c r="B59" s="55"/>
      <c r="C59" s="55"/>
      <c r="D59" s="55"/>
      <c r="E59" s="55"/>
      <c r="F59" s="55"/>
      <c r="G59" s="55"/>
      <c r="H59" s="55"/>
    </row>
    <row r="60" spans="1:8" ht="16.5">
      <c r="A60" s="55"/>
      <c r="B60" s="55"/>
      <c r="C60" s="55"/>
      <c r="D60" s="55"/>
      <c r="E60" s="55"/>
      <c r="F60" s="55"/>
      <c r="G60" s="55"/>
      <c r="H60" s="55"/>
    </row>
    <row r="61" spans="1:8" ht="16.5">
      <c r="A61" s="55"/>
      <c r="B61" s="55"/>
      <c r="C61" s="55"/>
      <c r="D61" s="55"/>
      <c r="E61" s="55"/>
      <c r="F61" s="55"/>
      <c r="G61" s="55"/>
      <c r="H61" s="55"/>
    </row>
    <row r="62" spans="1:8" ht="16.5">
      <c r="A62" s="55"/>
      <c r="B62" s="55"/>
      <c r="C62" s="55"/>
      <c r="D62" s="55"/>
      <c r="E62" s="55"/>
      <c r="F62" s="55"/>
      <c r="G62" s="55"/>
      <c r="H62" s="55"/>
    </row>
    <row r="63" spans="1:8" ht="16.5">
      <c r="A63" s="55"/>
      <c r="B63" s="55"/>
      <c r="C63" s="55"/>
      <c r="D63" s="55"/>
      <c r="E63" s="55"/>
      <c r="F63" s="55"/>
      <c r="G63" s="55"/>
      <c r="H63" s="55"/>
    </row>
    <row r="64" spans="1:8" ht="16.5">
      <c r="A64" s="55"/>
      <c r="B64" s="55"/>
      <c r="C64" s="55"/>
      <c r="D64" s="55"/>
      <c r="E64" s="55"/>
      <c r="F64" s="55"/>
      <c r="G64" s="55"/>
      <c r="H64" s="55"/>
    </row>
    <row r="65" spans="1:8" ht="16.5">
      <c r="A65" s="55"/>
      <c r="B65" s="55"/>
      <c r="C65" s="55"/>
      <c r="D65" s="55"/>
      <c r="E65" s="55"/>
      <c r="F65" s="55"/>
      <c r="G65" s="55"/>
      <c r="H65" s="55"/>
    </row>
    <row r="66" spans="1:8" ht="16.5">
      <c r="A66" s="55"/>
      <c r="B66" s="55"/>
      <c r="C66" s="55"/>
      <c r="D66" s="55"/>
      <c r="E66" s="55"/>
      <c r="F66" s="55"/>
      <c r="G66" s="55"/>
      <c r="H66" s="55"/>
    </row>
    <row r="67" spans="1:8" ht="16.5">
      <c r="A67" s="55"/>
      <c r="B67" s="55"/>
      <c r="C67" s="55"/>
      <c r="D67" s="55"/>
      <c r="E67" s="55"/>
      <c r="F67" s="55"/>
      <c r="G67" s="55"/>
      <c r="H67" s="55"/>
    </row>
    <row r="68" spans="1:8" ht="16.5">
      <c r="A68" s="55"/>
      <c r="B68" s="55"/>
      <c r="C68" s="55"/>
      <c r="D68" s="55"/>
      <c r="E68" s="55"/>
      <c r="F68" s="55"/>
      <c r="G68" s="55"/>
      <c r="H68" s="55"/>
    </row>
    <row r="69" spans="1:8" ht="16.5">
      <c r="A69" s="55"/>
      <c r="B69" s="55"/>
      <c r="C69" s="55"/>
      <c r="D69" s="55"/>
      <c r="E69" s="55"/>
      <c r="F69" s="55"/>
      <c r="G69" s="55"/>
      <c r="H69" s="55"/>
    </row>
    <row r="70" spans="1:8" ht="16.5">
      <c r="A70" s="55"/>
      <c r="B70" s="55"/>
      <c r="C70" s="55"/>
      <c r="D70" s="55"/>
      <c r="E70" s="55"/>
      <c r="F70" s="55"/>
      <c r="G70" s="55"/>
      <c r="H70" s="55"/>
    </row>
    <row r="71" spans="1:8" ht="16.5">
      <c r="A71" s="55"/>
      <c r="B71" s="55"/>
      <c r="C71" s="55"/>
      <c r="D71" s="55"/>
      <c r="E71" s="55"/>
      <c r="F71" s="55"/>
      <c r="G71" s="55"/>
      <c r="H71" s="55"/>
    </row>
  </sheetData>
  <mergeCells count="12">
    <mergeCell ref="E24:H24"/>
    <mergeCell ref="B5:B6"/>
    <mergeCell ref="F5:H5"/>
    <mergeCell ref="I5:K5"/>
    <mergeCell ref="C5:E5"/>
    <mergeCell ref="G13:K13"/>
    <mergeCell ref="G14:K14"/>
    <mergeCell ref="G16:K16"/>
    <mergeCell ref="G17:K17"/>
    <mergeCell ref="G18:K18"/>
    <mergeCell ref="G20:K20"/>
    <mergeCell ref="G21:K21"/>
  </mergeCells>
  <phoneticPr fontId="11" type="noConversion"/>
  <pageMargins left="0.78740157480314965" right="0.78740157480314965" top="0.70866141732283472" bottom="0.70866141732283472" header="0.31496062992125984" footer="0.31496062992125984"/>
  <pageSetup paperSize="9" scale="80" firstPageNumber="11" orientation="landscape" useFirstPageNumber="1" r:id="rId1"/>
  <headerFooter scaleWithDoc="0" alignWithMargins="0">
    <oddFooter>&amp;L&amp;9Ⅱ. 폐기물 재활용실적&amp;C-&amp;P--&amp;R &amp;9 1. 재활용업체 규모(2. 폐기물분류별 업체 현황)</oddFooter>
    <evenHeader>&amp;L&amp;9Ⅱ. 폐기물 재활용실적&amp;C-&amp;P--</even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9"/>
  <sheetViews>
    <sheetView view="pageBreakPreview" zoomScale="85" zoomScaleSheetLayoutView="85" workbookViewId="0"/>
  </sheetViews>
  <sheetFormatPr defaultRowHeight="13.5"/>
  <cols>
    <col min="1" max="1" width="3.77734375" customWidth="1"/>
    <col min="3" max="3" width="12.21875" customWidth="1"/>
    <col min="4" max="14" width="10.109375" customWidth="1"/>
    <col min="15" max="15" width="3.77734375" customWidth="1"/>
  </cols>
  <sheetData>
    <row r="1" spans="1:26" s="4" customFormat="1" ht="26.1" customHeight="1">
      <c r="A1" s="163" t="s">
        <v>260</v>
      </c>
      <c r="B1" s="50"/>
      <c r="C1" s="58"/>
      <c r="D1" s="45"/>
      <c r="E1" s="45"/>
      <c r="F1" s="45"/>
      <c r="G1" s="45"/>
      <c r="H1" s="45"/>
      <c r="I1" s="9"/>
    </row>
    <row r="2" spans="1:26" s="4" customFormat="1" ht="20.100000000000001" customHeight="1" thickBot="1">
      <c r="A2" s="45"/>
      <c r="B2" s="45"/>
      <c r="C2" s="58"/>
      <c r="D2" s="45"/>
      <c r="E2" s="45"/>
      <c r="F2" s="45"/>
      <c r="G2" s="45"/>
      <c r="H2" s="45"/>
      <c r="I2" s="9"/>
      <c r="N2" s="190" t="s">
        <v>135</v>
      </c>
    </row>
    <row r="3" spans="1:26" s="4" customFormat="1" ht="24" customHeight="1" thickBot="1">
      <c r="A3" s="52"/>
      <c r="B3" s="714" t="s">
        <v>46</v>
      </c>
      <c r="C3" s="715"/>
      <c r="D3" s="165" t="s">
        <v>15</v>
      </c>
      <c r="E3" s="165" t="s">
        <v>47</v>
      </c>
      <c r="F3" s="165" t="s">
        <v>48</v>
      </c>
      <c r="G3" s="165" t="s">
        <v>49</v>
      </c>
      <c r="H3" s="165" t="s">
        <v>55</v>
      </c>
      <c r="I3" s="165" t="s">
        <v>56</v>
      </c>
      <c r="J3" s="165" t="s">
        <v>57</v>
      </c>
      <c r="K3" s="178" t="s">
        <v>142</v>
      </c>
      <c r="L3" s="179" t="s">
        <v>143</v>
      </c>
      <c r="M3" s="298" t="s">
        <v>144</v>
      </c>
      <c r="N3" s="301" t="s">
        <v>259</v>
      </c>
    </row>
    <row r="4" spans="1:26" s="4" customFormat="1" ht="24" customHeight="1" thickTop="1">
      <c r="A4" s="52"/>
      <c r="B4" s="716" t="s">
        <v>16</v>
      </c>
      <c r="C4" s="717"/>
      <c r="D4" s="720">
        <v>3550</v>
      </c>
      <c r="E4" s="720">
        <v>4038</v>
      </c>
      <c r="F4" s="720">
        <v>4128</v>
      </c>
      <c r="G4" s="720">
        <v>4350</v>
      </c>
      <c r="H4" s="720">
        <v>4375</v>
      </c>
      <c r="I4" s="720">
        <v>4062</v>
      </c>
      <c r="J4" s="720">
        <v>3916</v>
      </c>
      <c r="K4" s="720">
        <v>4346</v>
      </c>
      <c r="L4" s="720">
        <v>5180</v>
      </c>
      <c r="M4" s="720">
        <v>5372</v>
      </c>
      <c r="N4" s="730">
        <v>5432</v>
      </c>
      <c r="P4" s="722"/>
      <c r="Q4" s="722"/>
      <c r="R4" s="722"/>
      <c r="S4" s="722"/>
      <c r="T4" s="722"/>
      <c r="U4" s="722"/>
      <c r="V4" s="722"/>
      <c r="W4" s="722"/>
      <c r="X4" s="722"/>
      <c r="Y4" s="722"/>
      <c r="Z4" s="722"/>
    </row>
    <row r="5" spans="1:26" s="4" customFormat="1" ht="24" customHeight="1">
      <c r="A5" s="52"/>
      <c r="B5" s="718" t="s">
        <v>17</v>
      </c>
      <c r="C5" s="719"/>
      <c r="D5" s="721"/>
      <c r="E5" s="721"/>
      <c r="F5" s="721"/>
      <c r="G5" s="721"/>
      <c r="H5" s="721"/>
      <c r="I5" s="721"/>
      <c r="J5" s="721"/>
      <c r="K5" s="721"/>
      <c r="L5" s="721"/>
      <c r="M5" s="721"/>
      <c r="N5" s="731"/>
      <c r="P5" s="722"/>
      <c r="Q5" s="722"/>
      <c r="R5" s="722"/>
      <c r="S5" s="722"/>
      <c r="T5" s="722"/>
      <c r="U5" s="722"/>
      <c r="V5" s="722"/>
      <c r="W5" s="722"/>
      <c r="X5" s="722"/>
      <c r="Y5" s="722"/>
      <c r="Z5" s="722"/>
    </row>
    <row r="6" spans="1:26" s="4" customFormat="1" ht="24" customHeight="1">
      <c r="A6" s="52"/>
      <c r="B6" s="718" t="s">
        <v>18</v>
      </c>
      <c r="C6" s="719"/>
      <c r="D6" s="166">
        <v>20.8</v>
      </c>
      <c r="E6" s="166">
        <v>13.7</v>
      </c>
      <c r="F6" s="166">
        <v>2.2000000000000002</v>
      </c>
      <c r="G6" s="166">
        <v>5.4</v>
      </c>
      <c r="H6" s="166">
        <v>0.6</v>
      </c>
      <c r="I6" s="166" t="s">
        <v>53</v>
      </c>
      <c r="J6" s="166" t="s">
        <v>54</v>
      </c>
      <c r="K6" s="166">
        <v>10.9</v>
      </c>
      <c r="L6" s="180">
        <v>19.100000000000001</v>
      </c>
      <c r="M6" s="299">
        <v>3.7</v>
      </c>
      <c r="N6" s="302">
        <v>1.1000000000000001</v>
      </c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s="4" customFormat="1" ht="24" customHeight="1">
      <c r="A7" s="52"/>
      <c r="B7" s="732" t="s">
        <v>136</v>
      </c>
      <c r="C7" s="167" t="s">
        <v>137</v>
      </c>
      <c r="D7" s="168">
        <v>631</v>
      </c>
      <c r="E7" s="168">
        <v>723</v>
      </c>
      <c r="F7" s="168">
        <v>654</v>
      </c>
      <c r="G7" s="168">
        <v>702</v>
      </c>
      <c r="H7" s="168">
        <v>677</v>
      </c>
      <c r="I7" s="168">
        <v>709</v>
      </c>
      <c r="J7" s="168">
        <v>968</v>
      </c>
      <c r="K7" s="168">
        <v>2821</v>
      </c>
      <c r="L7" s="181">
        <v>3808</v>
      </c>
      <c r="M7" s="197">
        <v>3853</v>
      </c>
      <c r="N7" s="303">
        <v>3816</v>
      </c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s="4" customFormat="1" ht="24" customHeight="1">
      <c r="A8" s="52"/>
      <c r="B8" s="733"/>
      <c r="C8" s="167" t="s">
        <v>138</v>
      </c>
      <c r="D8" s="168">
        <v>2919</v>
      </c>
      <c r="E8" s="168">
        <v>3315</v>
      </c>
      <c r="F8" s="168">
        <v>3474</v>
      </c>
      <c r="G8" s="168">
        <v>3648</v>
      </c>
      <c r="H8" s="168">
        <v>3698</v>
      </c>
      <c r="I8" s="168">
        <v>3353</v>
      </c>
      <c r="J8" s="168">
        <v>2948</v>
      </c>
      <c r="K8" s="168">
        <v>1525</v>
      </c>
      <c r="L8" s="181">
        <v>1372</v>
      </c>
      <c r="M8" s="197">
        <v>1519</v>
      </c>
      <c r="N8" s="303">
        <v>1616</v>
      </c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s="4" customFormat="1" ht="24" customHeight="1">
      <c r="A9" s="52"/>
      <c r="B9" s="732" t="s">
        <v>139</v>
      </c>
      <c r="C9" s="167" t="s">
        <v>140</v>
      </c>
      <c r="D9" s="168">
        <v>346</v>
      </c>
      <c r="E9" s="168">
        <v>335</v>
      </c>
      <c r="F9" s="168">
        <v>306</v>
      </c>
      <c r="G9" s="168">
        <v>351</v>
      </c>
      <c r="H9" s="168">
        <v>350</v>
      </c>
      <c r="I9" s="168">
        <v>326</v>
      </c>
      <c r="J9" s="168">
        <v>336</v>
      </c>
      <c r="K9" s="168">
        <v>416</v>
      </c>
      <c r="L9" s="181">
        <v>449</v>
      </c>
      <c r="M9" s="197">
        <v>418</v>
      </c>
      <c r="N9" s="303">
        <v>355</v>
      </c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s="4" customFormat="1" ht="24" customHeight="1" thickBot="1">
      <c r="A10" s="52"/>
      <c r="B10" s="734"/>
      <c r="C10" s="169" t="s">
        <v>141</v>
      </c>
      <c r="D10" s="170">
        <v>3204</v>
      </c>
      <c r="E10" s="170">
        <v>3703</v>
      </c>
      <c r="F10" s="170">
        <v>3822</v>
      </c>
      <c r="G10" s="170">
        <v>3999</v>
      </c>
      <c r="H10" s="170">
        <v>4025</v>
      </c>
      <c r="I10" s="170">
        <v>3736</v>
      </c>
      <c r="J10" s="170">
        <v>3580</v>
      </c>
      <c r="K10" s="170">
        <v>3930</v>
      </c>
      <c r="L10" s="182">
        <v>4731</v>
      </c>
      <c r="M10" s="300">
        <v>4954</v>
      </c>
      <c r="N10" s="304">
        <v>5077</v>
      </c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s="4" customFormat="1" ht="21.95" customHeight="1">
      <c r="A11" s="52"/>
      <c r="B11" s="726" t="s">
        <v>111</v>
      </c>
      <c r="C11" s="727"/>
      <c r="D11" s="727"/>
      <c r="E11" s="727"/>
      <c r="F11" s="728"/>
      <c r="G11" s="728"/>
      <c r="H11" s="728"/>
      <c r="I11" s="729"/>
      <c r="J11" s="8"/>
      <c r="K11" s="8"/>
    </row>
    <row r="12" spans="1:26" s="4" customFormat="1" ht="21.95" customHeight="1">
      <c r="A12" s="52"/>
      <c r="B12" s="183"/>
      <c r="C12" s="184"/>
      <c r="D12" s="184"/>
      <c r="E12" s="184"/>
      <c r="F12" s="58"/>
      <c r="G12" s="58"/>
      <c r="H12" s="58"/>
      <c r="I12" s="60"/>
      <c r="J12" s="8"/>
      <c r="K12" s="8"/>
    </row>
    <row r="13" spans="1:26" s="4" customFormat="1" ht="21.95" customHeight="1">
      <c r="A13" s="52"/>
      <c r="B13" s="183"/>
      <c r="C13" s="184"/>
      <c r="D13" s="184"/>
      <c r="E13" s="184"/>
      <c r="F13" s="58"/>
      <c r="G13" s="58"/>
      <c r="H13" s="58"/>
      <c r="I13" s="60"/>
      <c r="J13" s="8"/>
      <c r="K13" s="8"/>
    </row>
    <row r="14" spans="1:26" s="4" customFormat="1" ht="21.95" customHeight="1">
      <c r="A14" s="52"/>
      <c r="B14" s="183"/>
      <c r="C14" s="184"/>
      <c r="D14" s="184"/>
      <c r="E14" s="184"/>
      <c r="F14" s="58"/>
      <c r="G14" s="58"/>
      <c r="H14" s="58"/>
      <c r="I14" s="60"/>
      <c r="J14" s="8"/>
      <c r="K14" s="8"/>
    </row>
    <row r="15" spans="1:26" s="4" customFormat="1" ht="21.95" customHeight="1">
      <c r="A15" s="52"/>
      <c r="B15" s="100"/>
      <c r="C15" s="52"/>
      <c r="D15" s="52"/>
      <c r="E15" s="52"/>
      <c r="F15" s="52"/>
      <c r="G15" s="52"/>
      <c r="H15" s="52"/>
    </row>
    <row r="16" spans="1:26" s="4" customFormat="1" ht="21.95" customHeight="1">
      <c r="A16" s="52"/>
      <c r="B16" s="52"/>
      <c r="C16" s="52"/>
      <c r="D16" s="52"/>
      <c r="E16" s="52"/>
      <c r="F16" s="723" t="s">
        <v>302</v>
      </c>
      <c r="G16" s="723"/>
      <c r="H16" s="723"/>
      <c r="I16" s="724"/>
      <c r="J16" s="724"/>
      <c r="K16" s="724"/>
      <c r="L16" s="724"/>
      <c r="M16" s="725"/>
      <c r="N16" s="725"/>
    </row>
    <row r="17" spans="1:14" s="4" customFormat="1" ht="21.95" customHeight="1">
      <c r="A17" s="45"/>
      <c r="B17" s="45"/>
      <c r="C17" s="45"/>
      <c r="D17" s="45"/>
      <c r="E17" s="45"/>
      <c r="F17" s="171" t="s">
        <v>146</v>
      </c>
      <c r="G17" s="172"/>
      <c r="H17" s="172"/>
      <c r="I17" s="173"/>
      <c r="J17" s="174"/>
      <c r="K17" s="174"/>
      <c r="L17" s="174"/>
      <c r="M17" s="175"/>
      <c r="N17" s="175"/>
    </row>
    <row r="18" spans="1:14" s="4" customFormat="1" ht="18" customHeight="1">
      <c r="A18" s="45"/>
      <c r="B18" s="45"/>
      <c r="C18" s="45"/>
      <c r="D18" s="45"/>
      <c r="E18" s="45"/>
      <c r="F18" s="47"/>
      <c r="G18" s="176"/>
      <c r="H18" s="176"/>
      <c r="I18" s="177"/>
      <c r="J18" s="175"/>
      <c r="K18" s="175"/>
      <c r="L18" s="175"/>
      <c r="M18" s="175"/>
      <c r="N18" s="175"/>
    </row>
    <row r="19" spans="1:14" s="4" customFormat="1" ht="21.95" customHeight="1">
      <c r="A19" s="45"/>
      <c r="B19" s="45"/>
      <c r="C19" s="45"/>
      <c r="D19" s="45"/>
      <c r="E19" s="45"/>
      <c r="F19" s="723" t="s">
        <v>261</v>
      </c>
      <c r="G19" s="723"/>
      <c r="H19" s="723"/>
      <c r="I19" s="724"/>
      <c r="J19" s="724"/>
      <c r="K19" s="724"/>
      <c r="L19" s="724"/>
      <c r="M19" s="725"/>
      <c r="N19" s="725"/>
    </row>
    <row r="20" spans="1:14" s="4" customFormat="1" ht="18" customHeight="1">
      <c r="A20" s="45"/>
      <c r="B20" s="45"/>
      <c r="C20" s="45"/>
      <c r="D20" s="45"/>
      <c r="E20" s="45"/>
      <c r="F20" s="171"/>
      <c r="G20" s="176"/>
      <c r="H20" s="176"/>
      <c r="I20" s="177"/>
      <c r="J20" s="175"/>
      <c r="K20" s="175"/>
      <c r="L20" s="175"/>
      <c r="M20" s="175"/>
      <c r="N20" s="175"/>
    </row>
    <row r="21" spans="1:14" s="4" customFormat="1" ht="21.95" customHeight="1">
      <c r="A21" s="45"/>
      <c r="B21" s="45"/>
      <c r="C21" s="45"/>
      <c r="D21" s="45"/>
      <c r="E21" s="45"/>
      <c r="F21" s="176" t="s">
        <v>262</v>
      </c>
      <c r="G21" s="176"/>
      <c r="H21" s="176"/>
      <c r="I21" s="177"/>
      <c r="J21" s="175"/>
      <c r="K21" s="175"/>
      <c r="L21" s="175"/>
      <c r="M21" s="175"/>
      <c r="N21" s="175"/>
    </row>
    <row r="22" spans="1:14" s="4" customFormat="1" ht="21.95" customHeight="1">
      <c r="A22" s="45"/>
      <c r="B22" s="45"/>
      <c r="C22" s="45"/>
      <c r="D22" s="45"/>
      <c r="E22" s="45"/>
      <c r="F22" s="176" t="s">
        <v>263</v>
      </c>
      <c r="G22" s="176"/>
      <c r="H22" s="176"/>
      <c r="I22" s="177"/>
      <c r="J22" s="175"/>
      <c r="K22" s="175"/>
      <c r="L22" s="175"/>
      <c r="M22" s="175"/>
      <c r="N22" s="175"/>
    </row>
    <row r="23" spans="1:14" s="4" customFormat="1" ht="21.95" customHeight="1">
      <c r="A23" s="52"/>
      <c r="B23" s="52"/>
      <c r="C23" s="52"/>
      <c r="D23" s="52"/>
      <c r="E23" s="52"/>
      <c r="F23" s="176" t="s">
        <v>145</v>
      </c>
      <c r="G23" s="47"/>
      <c r="H23" s="47"/>
      <c r="I23" s="175"/>
      <c r="J23" s="175"/>
      <c r="K23" s="175"/>
      <c r="L23" s="175"/>
      <c r="M23" s="175"/>
      <c r="N23" s="175"/>
    </row>
    <row r="24" spans="1:14" s="4" customFormat="1" ht="18.95" customHeight="1">
      <c r="A24" s="52"/>
      <c r="B24" s="52"/>
      <c r="C24" s="52"/>
      <c r="D24" s="52"/>
      <c r="E24" s="52"/>
      <c r="F24" s="52"/>
      <c r="G24" s="52"/>
      <c r="H24" s="52"/>
    </row>
    <row r="25" spans="1:14" ht="16.5">
      <c r="A25" s="55"/>
      <c r="B25" s="55"/>
      <c r="C25" s="55"/>
      <c r="D25" s="55"/>
      <c r="E25" s="55"/>
      <c r="F25" s="55"/>
      <c r="G25" s="55"/>
      <c r="H25" s="55"/>
      <c r="I25" s="1"/>
      <c r="J25" s="1"/>
      <c r="K25" s="1"/>
      <c r="L25" s="1"/>
      <c r="M25" s="1"/>
      <c r="N25" s="1"/>
    </row>
    <row r="26" spans="1:14" ht="16.5">
      <c r="A26" s="55"/>
      <c r="B26" s="55"/>
      <c r="C26" s="55"/>
      <c r="D26" s="55"/>
      <c r="E26" s="55"/>
      <c r="F26" s="55"/>
      <c r="G26" s="55"/>
      <c r="H26" s="55"/>
    </row>
    <row r="27" spans="1:14" ht="16.5">
      <c r="A27" s="55"/>
      <c r="B27" s="55"/>
      <c r="C27" s="55"/>
      <c r="D27" s="55"/>
      <c r="E27" s="55"/>
      <c r="F27" s="55"/>
      <c r="G27" s="55"/>
      <c r="H27" s="55"/>
    </row>
    <row r="28" spans="1:14" ht="16.5">
      <c r="A28" s="55"/>
      <c r="B28" s="55"/>
      <c r="C28" s="55"/>
      <c r="D28" s="55"/>
      <c r="E28" s="55"/>
      <c r="F28" s="55"/>
      <c r="G28" s="55"/>
      <c r="H28" s="55"/>
    </row>
    <row r="29" spans="1:14" ht="16.5">
      <c r="A29" s="55"/>
      <c r="B29" s="55"/>
      <c r="C29" s="55"/>
      <c r="D29" s="55"/>
      <c r="E29" s="55"/>
      <c r="F29" s="55"/>
      <c r="G29" s="55"/>
      <c r="H29" s="55"/>
    </row>
    <row r="30" spans="1:14" ht="16.5">
      <c r="A30" s="55"/>
      <c r="B30" s="55"/>
      <c r="C30" s="55"/>
      <c r="D30" s="55"/>
      <c r="E30" s="55"/>
      <c r="F30" s="55"/>
      <c r="G30" s="55"/>
      <c r="H30" s="55"/>
    </row>
    <row r="31" spans="1:14" ht="16.5">
      <c r="A31" s="55"/>
      <c r="B31" s="55"/>
      <c r="C31" s="55"/>
      <c r="D31" s="55"/>
      <c r="E31" s="55"/>
      <c r="F31" s="55"/>
      <c r="G31" s="55"/>
      <c r="H31" s="55"/>
    </row>
    <row r="32" spans="1:14" ht="16.5">
      <c r="A32" s="55"/>
      <c r="B32" s="55"/>
      <c r="C32" s="55"/>
      <c r="D32" s="55"/>
      <c r="E32" s="55"/>
      <c r="F32" s="55"/>
      <c r="G32" s="55"/>
      <c r="H32" s="55"/>
    </row>
    <row r="33" spans="1:8" ht="16.5">
      <c r="A33" s="55"/>
      <c r="B33" s="55"/>
      <c r="C33" s="55"/>
      <c r="D33" s="55"/>
      <c r="E33" s="55"/>
      <c r="F33" s="55"/>
      <c r="G33" s="55"/>
      <c r="H33" s="55"/>
    </row>
    <row r="34" spans="1:8" ht="16.5">
      <c r="A34" s="55"/>
      <c r="B34" s="55"/>
      <c r="C34" s="55"/>
      <c r="D34" s="55"/>
      <c r="E34" s="55"/>
      <c r="F34" s="55"/>
      <c r="G34" s="55"/>
      <c r="H34" s="55"/>
    </row>
    <row r="35" spans="1:8" ht="16.5">
      <c r="A35" s="55"/>
      <c r="B35" s="55"/>
      <c r="C35" s="55"/>
      <c r="D35" s="55"/>
      <c r="E35" s="55"/>
      <c r="F35" s="55"/>
      <c r="G35" s="55"/>
      <c r="H35" s="55"/>
    </row>
    <row r="36" spans="1:8" ht="16.5">
      <c r="A36" s="55"/>
      <c r="B36" s="55"/>
      <c r="C36" s="55"/>
      <c r="D36" s="55"/>
      <c r="E36" s="55"/>
      <c r="F36" s="55"/>
      <c r="G36" s="55"/>
      <c r="H36" s="55"/>
    </row>
    <row r="37" spans="1:8" ht="16.5">
      <c r="A37" s="55"/>
      <c r="B37" s="55"/>
      <c r="C37" s="55"/>
      <c r="D37" s="55"/>
      <c r="E37" s="55"/>
      <c r="F37" s="55"/>
      <c r="G37" s="55"/>
      <c r="H37" s="55"/>
    </row>
    <row r="38" spans="1:8" ht="16.5">
      <c r="A38" s="55"/>
      <c r="B38" s="55"/>
      <c r="C38" s="55"/>
      <c r="D38" s="55"/>
      <c r="E38" s="55"/>
      <c r="F38" s="55"/>
      <c r="G38" s="55"/>
      <c r="H38" s="55"/>
    </row>
    <row r="39" spans="1:8" ht="16.5">
      <c r="A39" s="55"/>
      <c r="B39" s="55"/>
      <c r="C39" s="55"/>
      <c r="D39" s="55"/>
      <c r="E39" s="55"/>
      <c r="F39" s="55"/>
      <c r="G39" s="55"/>
      <c r="H39" s="55"/>
    </row>
    <row r="40" spans="1:8" ht="16.5">
      <c r="A40" s="55"/>
      <c r="B40" s="55"/>
      <c r="C40" s="55"/>
      <c r="D40" s="55"/>
      <c r="E40" s="55"/>
      <c r="F40" s="55"/>
      <c r="G40" s="55"/>
      <c r="H40" s="55"/>
    </row>
    <row r="41" spans="1:8" ht="16.5">
      <c r="A41" s="55"/>
      <c r="B41" s="55"/>
      <c r="C41" s="55"/>
      <c r="D41" s="55"/>
      <c r="E41" s="55"/>
      <c r="F41" s="55"/>
      <c r="G41" s="55"/>
      <c r="H41" s="55"/>
    </row>
    <row r="42" spans="1:8" ht="16.5">
      <c r="A42" s="55"/>
      <c r="B42" s="55"/>
      <c r="C42" s="55"/>
      <c r="D42" s="55"/>
      <c r="E42" s="55"/>
      <c r="F42" s="55"/>
      <c r="G42" s="55"/>
      <c r="H42" s="55"/>
    </row>
    <row r="43" spans="1:8" ht="16.5">
      <c r="A43" s="55"/>
      <c r="B43" s="55"/>
      <c r="C43" s="55"/>
      <c r="D43" s="55"/>
      <c r="E43" s="55"/>
      <c r="F43" s="55"/>
      <c r="G43" s="55"/>
      <c r="H43" s="55"/>
    </row>
    <row r="44" spans="1:8" ht="16.5">
      <c r="A44" s="55"/>
      <c r="B44" s="55"/>
      <c r="C44" s="55"/>
      <c r="D44" s="55"/>
      <c r="E44" s="55"/>
      <c r="F44" s="55"/>
      <c r="G44" s="55"/>
      <c r="H44" s="55"/>
    </row>
    <row r="45" spans="1:8" ht="16.5">
      <c r="A45" s="55"/>
      <c r="B45" s="55"/>
      <c r="C45" s="55"/>
      <c r="D45" s="55"/>
      <c r="E45" s="55"/>
      <c r="F45" s="55"/>
      <c r="G45" s="55"/>
      <c r="H45" s="55"/>
    </row>
    <row r="46" spans="1:8" ht="16.5">
      <c r="A46" s="55"/>
      <c r="B46" s="55"/>
      <c r="C46" s="55"/>
      <c r="D46" s="55"/>
      <c r="E46" s="55"/>
      <c r="F46" s="55"/>
      <c r="G46" s="55"/>
      <c r="H46" s="55"/>
    </row>
    <row r="47" spans="1:8" ht="16.5">
      <c r="A47" s="55"/>
      <c r="B47" s="55"/>
      <c r="C47" s="55"/>
      <c r="D47" s="55"/>
      <c r="E47" s="55"/>
      <c r="F47" s="55"/>
      <c r="G47" s="55"/>
      <c r="H47" s="55"/>
    </row>
    <row r="48" spans="1:8" ht="16.5">
      <c r="A48" s="55"/>
      <c r="B48" s="55"/>
      <c r="C48" s="55"/>
      <c r="D48" s="55"/>
      <c r="E48" s="55"/>
      <c r="F48" s="55"/>
      <c r="G48" s="55"/>
      <c r="H48" s="55"/>
    </row>
    <row r="49" spans="1:8" ht="16.5">
      <c r="A49" s="55"/>
      <c r="B49" s="55"/>
      <c r="C49" s="55"/>
      <c r="D49" s="55"/>
      <c r="E49" s="55"/>
      <c r="F49" s="55"/>
      <c r="G49" s="55"/>
      <c r="H49" s="55"/>
    </row>
    <row r="50" spans="1:8" ht="16.5">
      <c r="A50" s="55"/>
      <c r="B50" s="55"/>
      <c r="C50" s="55"/>
      <c r="D50" s="55"/>
      <c r="E50" s="55"/>
      <c r="F50" s="55"/>
      <c r="G50" s="55"/>
      <c r="H50" s="55"/>
    </row>
    <row r="51" spans="1:8" ht="16.5">
      <c r="A51" s="55"/>
      <c r="B51" s="55"/>
      <c r="C51" s="55"/>
      <c r="D51" s="55"/>
      <c r="E51" s="55"/>
      <c r="F51" s="55"/>
      <c r="G51" s="55"/>
      <c r="H51" s="55"/>
    </row>
    <row r="52" spans="1:8" ht="16.5">
      <c r="A52" s="55"/>
      <c r="B52" s="55"/>
      <c r="C52" s="55"/>
      <c r="D52" s="55"/>
      <c r="E52" s="55"/>
      <c r="F52" s="55"/>
      <c r="G52" s="55"/>
      <c r="H52" s="55"/>
    </row>
    <row r="53" spans="1:8" ht="16.5">
      <c r="A53" s="55"/>
      <c r="B53" s="55"/>
      <c r="C53" s="55"/>
      <c r="D53" s="55"/>
      <c r="E53" s="55"/>
      <c r="F53" s="55"/>
      <c r="G53" s="55"/>
      <c r="H53" s="55"/>
    </row>
    <row r="54" spans="1:8" ht="16.5">
      <c r="A54" s="55"/>
      <c r="B54" s="55"/>
      <c r="C54" s="55"/>
      <c r="D54" s="55"/>
      <c r="E54" s="55"/>
      <c r="F54" s="55"/>
      <c r="G54" s="55"/>
      <c r="H54" s="55"/>
    </row>
    <row r="55" spans="1:8" ht="16.5">
      <c r="A55" s="55"/>
      <c r="B55" s="55"/>
      <c r="C55" s="55"/>
      <c r="D55" s="55"/>
      <c r="E55" s="55"/>
      <c r="F55" s="55"/>
      <c r="G55" s="55"/>
      <c r="H55" s="55"/>
    </row>
    <row r="56" spans="1:8" ht="16.5">
      <c r="A56" s="55"/>
      <c r="B56" s="55"/>
      <c r="C56" s="55"/>
      <c r="D56" s="55"/>
      <c r="E56" s="55"/>
      <c r="F56" s="55"/>
      <c r="G56" s="55"/>
      <c r="H56" s="55"/>
    </row>
    <row r="57" spans="1:8" ht="16.5">
      <c r="A57" s="55"/>
      <c r="B57" s="55"/>
      <c r="C57" s="55"/>
      <c r="D57" s="55"/>
      <c r="E57" s="55"/>
      <c r="F57" s="55"/>
      <c r="G57" s="55"/>
      <c r="H57" s="55"/>
    </row>
    <row r="58" spans="1:8" ht="16.5">
      <c r="A58" s="55"/>
      <c r="B58" s="55"/>
      <c r="C58" s="55"/>
      <c r="D58" s="55"/>
      <c r="E58" s="55"/>
      <c r="F58" s="55"/>
      <c r="G58" s="55"/>
      <c r="H58" s="55"/>
    </row>
    <row r="59" spans="1:8" ht="16.5">
      <c r="A59" s="55"/>
      <c r="B59" s="55"/>
      <c r="C59" s="55"/>
      <c r="D59" s="55"/>
      <c r="E59" s="55"/>
      <c r="F59" s="55"/>
      <c r="G59" s="55"/>
      <c r="H59" s="55"/>
    </row>
    <row r="60" spans="1:8" ht="16.5">
      <c r="A60" s="55"/>
      <c r="B60" s="55"/>
      <c r="C60" s="55"/>
      <c r="D60" s="55"/>
      <c r="E60" s="55"/>
      <c r="F60" s="55"/>
      <c r="G60" s="55"/>
      <c r="H60" s="55"/>
    </row>
    <row r="61" spans="1:8" ht="16.5">
      <c r="A61" s="55"/>
      <c r="B61" s="55"/>
      <c r="C61" s="55"/>
      <c r="D61" s="55"/>
      <c r="E61" s="55"/>
      <c r="F61" s="55"/>
      <c r="G61" s="55"/>
      <c r="H61" s="55"/>
    </row>
    <row r="62" spans="1:8" ht="16.5">
      <c r="A62" s="55"/>
      <c r="B62" s="55"/>
      <c r="C62" s="55"/>
      <c r="D62" s="55"/>
      <c r="E62" s="55"/>
      <c r="F62" s="55"/>
      <c r="G62" s="55"/>
      <c r="H62" s="55"/>
    </row>
    <row r="63" spans="1:8" ht="16.5">
      <c r="A63" s="55"/>
      <c r="B63" s="55"/>
      <c r="C63" s="55"/>
      <c r="D63" s="55"/>
      <c r="E63" s="55"/>
      <c r="F63" s="55"/>
      <c r="G63" s="55"/>
      <c r="H63" s="55"/>
    </row>
    <row r="64" spans="1:8" ht="16.5">
      <c r="A64" s="55"/>
      <c r="B64" s="55"/>
      <c r="C64" s="55"/>
      <c r="D64" s="55"/>
      <c r="E64" s="55"/>
      <c r="F64" s="55"/>
      <c r="G64" s="55"/>
      <c r="H64" s="55"/>
    </row>
    <row r="65" spans="1:8" ht="16.5">
      <c r="A65" s="55"/>
      <c r="B65" s="55"/>
      <c r="C65" s="55"/>
      <c r="D65" s="55"/>
      <c r="E65" s="55"/>
      <c r="F65" s="55"/>
      <c r="G65" s="55"/>
      <c r="H65" s="55"/>
    </row>
    <row r="66" spans="1:8" ht="16.5">
      <c r="A66" s="55"/>
      <c r="B66" s="55"/>
      <c r="C66" s="55"/>
      <c r="D66" s="55"/>
      <c r="E66" s="55"/>
      <c r="F66" s="55"/>
      <c r="G66" s="55"/>
      <c r="H66" s="55"/>
    </row>
    <row r="67" spans="1:8" ht="16.5">
      <c r="A67" s="55"/>
      <c r="B67" s="55"/>
      <c r="C67" s="55"/>
      <c r="D67" s="55"/>
      <c r="E67" s="55"/>
      <c r="F67" s="55"/>
      <c r="G67" s="55"/>
      <c r="H67" s="55"/>
    </row>
    <row r="68" spans="1:8" ht="16.5">
      <c r="A68" s="55"/>
      <c r="B68" s="55"/>
      <c r="C68" s="55"/>
      <c r="D68" s="55"/>
      <c r="E68" s="55"/>
      <c r="F68" s="55"/>
      <c r="G68" s="55"/>
      <c r="H68" s="55"/>
    </row>
    <row r="69" spans="1:8" ht="16.5">
      <c r="A69" s="55"/>
      <c r="B69" s="55"/>
      <c r="C69" s="55"/>
      <c r="D69" s="55"/>
      <c r="E69" s="55"/>
      <c r="F69" s="55"/>
      <c r="G69" s="55"/>
      <c r="H69" s="55"/>
    </row>
    <row r="70" spans="1:8" ht="16.5">
      <c r="A70" s="55"/>
      <c r="B70" s="55"/>
      <c r="C70" s="55"/>
      <c r="D70" s="55"/>
      <c r="E70" s="55"/>
      <c r="F70" s="55"/>
      <c r="G70" s="55"/>
      <c r="H70" s="55"/>
    </row>
    <row r="71" spans="1:8" ht="16.5">
      <c r="A71" s="55"/>
      <c r="B71" s="55"/>
      <c r="C71" s="55"/>
      <c r="D71" s="55"/>
      <c r="E71" s="55"/>
      <c r="F71" s="55"/>
      <c r="G71" s="55"/>
      <c r="H71" s="55"/>
    </row>
    <row r="72" spans="1:8" ht="16.5">
      <c r="A72" s="55"/>
      <c r="B72" s="55"/>
      <c r="C72" s="55"/>
      <c r="D72" s="55"/>
      <c r="E72" s="55"/>
      <c r="F72" s="55"/>
      <c r="G72" s="55"/>
      <c r="H72" s="55"/>
    </row>
    <row r="149" spans="2:2">
      <c r="B149" t="s">
        <v>79</v>
      </c>
    </row>
  </sheetData>
  <mergeCells count="31">
    <mergeCell ref="S4:S5"/>
    <mergeCell ref="F19:N19"/>
    <mergeCell ref="F4:F5"/>
    <mergeCell ref="B6:C6"/>
    <mergeCell ref="F16:N16"/>
    <mergeCell ref="B11:I11"/>
    <mergeCell ref="E4:E5"/>
    <mergeCell ref="M4:M5"/>
    <mergeCell ref="N4:N5"/>
    <mergeCell ref="J4:J5"/>
    <mergeCell ref="K4:K5"/>
    <mergeCell ref="Q4:Q5"/>
    <mergeCell ref="B7:B8"/>
    <mergeCell ref="B9:B10"/>
    <mergeCell ref="R4:R5"/>
    <mergeCell ref="B3:C3"/>
    <mergeCell ref="B4:C4"/>
    <mergeCell ref="B5:C5"/>
    <mergeCell ref="D4:D5"/>
    <mergeCell ref="Z4:Z5"/>
    <mergeCell ref="U4:U5"/>
    <mergeCell ref="V4:V5"/>
    <mergeCell ref="W4:W5"/>
    <mergeCell ref="X4:X5"/>
    <mergeCell ref="Y4:Y5"/>
    <mergeCell ref="T4:T5"/>
    <mergeCell ref="G4:G5"/>
    <mergeCell ref="H4:H5"/>
    <mergeCell ref="L4:L5"/>
    <mergeCell ref="I4:I5"/>
    <mergeCell ref="P4:P5"/>
  </mergeCells>
  <phoneticPr fontId="11" type="noConversion"/>
  <pageMargins left="0.78740157480314965" right="0.78740157480314965" top="0.70866141732283472" bottom="0.70866141732283472" header="0.31496062992125984" footer="0.31496062992125984"/>
  <pageSetup paperSize="9" scale="80" firstPageNumber="12" orientation="landscape" useFirstPageNumber="1" r:id="rId1"/>
  <headerFooter scaleWithDoc="0" alignWithMargins="0">
    <oddHeader>&amp;L&amp;9Ⅱ. 폐기물 재활용실적&amp;C-&amp;P--&amp;R&amp;9  1. 재활용업체 규모(2. 폐기물분류별 업체 현황)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view="pageBreakPreview" zoomScale="85" zoomScaleSheetLayoutView="85" workbookViewId="0"/>
  </sheetViews>
  <sheetFormatPr defaultRowHeight="13.5"/>
  <cols>
    <col min="1" max="1" width="3.77734375" customWidth="1"/>
    <col min="2" max="2" width="37.21875" customWidth="1"/>
    <col min="3" max="5" width="31.77734375" customWidth="1"/>
    <col min="6" max="6" width="3.77734375" customWidth="1"/>
    <col min="12" max="12" width="2.77734375" customWidth="1"/>
    <col min="15" max="15" width="9.88671875" bestFit="1" customWidth="1"/>
  </cols>
  <sheetData>
    <row r="1" spans="1:15" ht="24.95" customHeight="1">
      <c r="A1" s="136" t="s">
        <v>241</v>
      </c>
      <c r="C1" s="55"/>
      <c r="D1" s="55"/>
      <c r="E1" s="55"/>
      <c r="F1" s="55"/>
      <c r="G1" s="55"/>
      <c r="H1" s="55"/>
      <c r="I1" s="55"/>
      <c r="J1" s="1"/>
      <c r="K1" s="1"/>
    </row>
    <row r="2" spans="1:15" ht="9" customHeight="1">
      <c r="B2" s="55"/>
      <c r="C2" s="55"/>
      <c r="D2" s="55"/>
      <c r="E2" s="55"/>
      <c r="F2" s="55"/>
      <c r="G2" s="55"/>
      <c r="H2" s="55"/>
      <c r="I2" s="55"/>
      <c r="J2" s="1"/>
      <c r="K2" s="1"/>
    </row>
    <row r="3" spans="1:15" ht="26.1" customHeight="1">
      <c r="A3" s="75" t="s">
        <v>162</v>
      </c>
      <c r="C3" s="55"/>
      <c r="D3" s="55"/>
      <c r="E3" s="55"/>
      <c r="F3" s="55"/>
      <c r="G3" s="55"/>
      <c r="H3" s="55"/>
      <c r="I3" s="55"/>
      <c r="J3" s="1"/>
      <c r="K3" s="1"/>
    </row>
    <row r="4" spans="1:15" ht="12" customHeight="1" thickBot="1">
      <c r="B4" s="55"/>
      <c r="C4" s="55"/>
      <c r="D4" s="55"/>
      <c r="E4" s="55"/>
      <c r="F4" s="55"/>
      <c r="G4" s="55"/>
      <c r="H4" s="55"/>
      <c r="I4" s="55"/>
      <c r="J4" s="1"/>
      <c r="K4" s="1"/>
    </row>
    <row r="5" spans="1:15" s="10" customFormat="1" ht="21" customHeight="1" thickBot="1">
      <c r="B5" s="191" t="s">
        <v>19</v>
      </c>
      <c r="C5" s="192" t="s">
        <v>271</v>
      </c>
      <c r="D5" s="305" t="s">
        <v>272</v>
      </c>
      <c r="E5" s="306" t="s">
        <v>20</v>
      </c>
      <c r="F5" s="56"/>
      <c r="G5" s="56"/>
      <c r="H5" s="56"/>
      <c r="I5" s="56"/>
      <c r="J5" s="25"/>
      <c r="K5" s="25"/>
    </row>
    <row r="6" spans="1:15" s="10" customFormat="1" ht="21" customHeight="1" thickTop="1">
      <c r="B6" s="193" t="s">
        <v>21</v>
      </c>
      <c r="C6" s="194">
        <v>1428</v>
      </c>
      <c r="D6" s="195">
        <v>1687</v>
      </c>
      <c r="E6" s="307" t="s">
        <v>273</v>
      </c>
      <c r="F6" s="87"/>
      <c r="G6" s="87"/>
      <c r="H6" s="87"/>
      <c r="I6" s="87"/>
      <c r="J6" s="11"/>
      <c r="K6" s="25"/>
    </row>
    <row r="7" spans="1:15" s="10" customFormat="1" ht="21" customHeight="1">
      <c r="B7" s="196" t="s">
        <v>22</v>
      </c>
      <c r="C7" s="168">
        <v>1962</v>
      </c>
      <c r="D7" s="197">
        <v>1892</v>
      </c>
      <c r="E7" s="307" t="s">
        <v>277</v>
      </c>
      <c r="F7" s="87"/>
      <c r="G7" s="87"/>
      <c r="H7" s="87"/>
      <c r="I7" s="87"/>
      <c r="J7" s="11"/>
      <c r="K7" s="25"/>
    </row>
    <row r="8" spans="1:15" s="10" customFormat="1" ht="21" customHeight="1">
      <c r="B8" s="196" t="s">
        <v>23</v>
      </c>
      <c r="C8" s="168">
        <v>872</v>
      </c>
      <c r="D8" s="197">
        <v>810</v>
      </c>
      <c r="E8" s="307" t="s">
        <v>278</v>
      </c>
      <c r="F8" s="87"/>
      <c r="G8" s="87"/>
      <c r="H8" s="87"/>
      <c r="I8" s="87"/>
      <c r="J8" s="11"/>
      <c r="K8" s="25"/>
    </row>
    <row r="9" spans="1:15" s="10" customFormat="1" ht="21" customHeight="1">
      <c r="B9" s="196" t="s">
        <v>24</v>
      </c>
      <c r="C9" s="168">
        <v>557</v>
      </c>
      <c r="D9" s="197">
        <v>533</v>
      </c>
      <c r="E9" s="307" t="s">
        <v>279</v>
      </c>
      <c r="F9" s="87"/>
      <c r="G9" s="87"/>
      <c r="H9" s="87"/>
      <c r="I9" s="87"/>
      <c r="J9" s="11"/>
      <c r="K9" s="25"/>
    </row>
    <row r="10" spans="1:15" s="10" customFormat="1" ht="21" customHeight="1">
      <c r="B10" s="196" t="s">
        <v>25</v>
      </c>
      <c r="C10" s="168">
        <v>379</v>
      </c>
      <c r="D10" s="197">
        <v>359</v>
      </c>
      <c r="E10" s="307" t="s">
        <v>280</v>
      </c>
      <c r="F10" s="87"/>
      <c r="G10" s="87"/>
      <c r="H10" s="87"/>
      <c r="I10" s="87"/>
      <c r="J10" s="11"/>
      <c r="K10" s="25"/>
    </row>
    <row r="11" spans="1:15" s="10" customFormat="1" ht="21" customHeight="1">
      <c r="B11" s="196" t="s">
        <v>26</v>
      </c>
      <c r="C11" s="168">
        <v>99</v>
      </c>
      <c r="D11" s="197">
        <v>87</v>
      </c>
      <c r="E11" s="307" t="s">
        <v>281</v>
      </c>
      <c r="F11" s="87"/>
      <c r="G11" s="87"/>
      <c r="H11" s="87"/>
      <c r="I11" s="87"/>
      <c r="J11" s="11"/>
      <c r="K11" s="25"/>
    </row>
    <row r="12" spans="1:15" s="10" customFormat="1" ht="21" customHeight="1">
      <c r="B12" s="196" t="s">
        <v>27</v>
      </c>
      <c r="C12" s="168">
        <v>62</v>
      </c>
      <c r="D12" s="197">
        <v>50</v>
      </c>
      <c r="E12" s="307" t="s">
        <v>282</v>
      </c>
      <c r="F12" s="691"/>
      <c r="G12" s="691"/>
      <c r="H12" s="691"/>
      <c r="I12" s="691"/>
      <c r="J12" s="735"/>
      <c r="K12" s="736"/>
    </row>
    <row r="13" spans="1:15" s="10" customFormat="1" ht="21" customHeight="1">
      <c r="B13" s="196" t="s">
        <v>147</v>
      </c>
      <c r="C13" s="168">
        <v>11</v>
      </c>
      <c r="D13" s="197">
        <v>11</v>
      </c>
      <c r="E13" s="307" t="s">
        <v>274</v>
      </c>
      <c r="F13" s="87"/>
      <c r="G13" s="87"/>
      <c r="H13" s="87"/>
      <c r="I13" s="87"/>
      <c r="J13" s="11"/>
      <c r="K13" s="25"/>
    </row>
    <row r="14" spans="1:15" s="10" customFormat="1" ht="21" customHeight="1" thickBot="1">
      <c r="B14" s="198" t="s">
        <v>28</v>
      </c>
      <c r="C14" s="199">
        <v>2</v>
      </c>
      <c r="D14" s="200">
        <v>3</v>
      </c>
      <c r="E14" s="308" t="s">
        <v>276</v>
      </c>
      <c r="F14" s="56"/>
      <c r="G14" s="56"/>
      <c r="H14" s="56"/>
      <c r="I14" s="56"/>
      <c r="J14" s="25"/>
      <c r="K14" s="25"/>
    </row>
    <row r="15" spans="1:15" s="10" customFormat="1" ht="21" customHeight="1" thickTop="1" thickBot="1">
      <c r="B15" s="201" t="s">
        <v>11</v>
      </c>
      <c r="C15" s="202">
        <f>SUM(C6:C14)</f>
        <v>5372</v>
      </c>
      <c r="D15" s="203">
        <f>SUM(D6:D14)</f>
        <v>5432</v>
      </c>
      <c r="E15" s="309" t="s">
        <v>275</v>
      </c>
      <c r="F15" s="56"/>
      <c r="G15" s="56"/>
      <c r="H15" s="56"/>
      <c r="I15" s="56"/>
      <c r="J15" s="25"/>
      <c r="K15" s="25"/>
      <c r="O15" s="22"/>
    </row>
    <row r="16" spans="1:15" s="10" customFormat="1" ht="21" customHeight="1">
      <c r="B16" s="58" t="s">
        <v>148</v>
      </c>
      <c r="C16" s="99"/>
      <c r="D16" s="80"/>
      <c r="E16" s="56"/>
      <c r="F16" s="56"/>
      <c r="G16" s="56"/>
      <c r="H16" s="56"/>
      <c r="I16" s="56"/>
      <c r="J16" s="25"/>
      <c r="K16" s="25"/>
    </row>
    <row r="17" spans="2:15" ht="21" customHeight="1">
      <c r="B17" s="55"/>
      <c r="C17" s="55"/>
      <c r="D17" s="55"/>
      <c r="E17" s="55"/>
      <c r="F17" s="55"/>
      <c r="G17" s="55"/>
      <c r="H17" s="55"/>
      <c r="I17" s="55"/>
      <c r="J17" s="1"/>
      <c r="K17" s="1"/>
    </row>
    <row r="18" spans="2:15" ht="21" customHeight="1">
      <c r="B18" s="55"/>
      <c r="C18" s="55"/>
      <c r="D18" s="127" t="s">
        <v>283</v>
      </c>
      <c r="E18" s="127"/>
      <c r="F18" s="55"/>
      <c r="G18" s="55"/>
      <c r="H18" s="55"/>
      <c r="I18" s="55"/>
      <c r="J18" s="1"/>
      <c r="K18" s="1"/>
    </row>
    <row r="19" spans="2:15" ht="21" customHeight="1">
      <c r="B19" s="55"/>
      <c r="C19" s="55"/>
      <c r="D19" s="127" t="s">
        <v>285</v>
      </c>
      <c r="E19" s="127"/>
      <c r="F19" s="55"/>
      <c r="G19" s="55"/>
      <c r="H19" s="55"/>
      <c r="I19" s="55"/>
      <c r="J19" s="1"/>
      <c r="K19" s="1"/>
    </row>
    <row r="20" spans="2:15" ht="21" customHeight="1">
      <c r="B20" s="55"/>
      <c r="C20" s="55"/>
      <c r="D20" s="127" t="s">
        <v>284</v>
      </c>
      <c r="E20" s="127"/>
      <c r="F20" s="55"/>
      <c r="G20" s="55"/>
      <c r="H20" s="55"/>
      <c r="I20" s="55"/>
      <c r="J20" s="1"/>
      <c r="K20" s="1"/>
      <c r="O20" s="23"/>
    </row>
    <row r="21" spans="2:15" ht="21" customHeight="1">
      <c r="B21" s="55"/>
      <c r="C21" s="55"/>
      <c r="D21" s="127" t="s">
        <v>175</v>
      </c>
      <c r="E21" s="127"/>
      <c r="F21" s="55"/>
      <c r="G21" s="55"/>
      <c r="H21" s="55"/>
      <c r="I21" s="55"/>
      <c r="J21" s="1"/>
      <c r="K21" s="1"/>
    </row>
    <row r="22" spans="2:15" ht="21" customHeight="1">
      <c r="B22" s="55"/>
      <c r="C22" s="55"/>
      <c r="D22" s="127"/>
      <c r="E22" s="127"/>
      <c r="F22" s="55"/>
      <c r="G22" s="55"/>
      <c r="H22" s="55"/>
      <c r="I22" s="55"/>
      <c r="J22" s="1"/>
      <c r="K22" s="1"/>
    </row>
    <row r="23" spans="2:15" ht="21" customHeight="1">
      <c r="B23" s="55"/>
      <c r="C23" s="55"/>
      <c r="D23" s="127" t="s">
        <v>176</v>
      </c>
      <c r="E23" s="127"/>
      <c r="F23" s="55"/>
      <c r="G23" s="55"/>
      <c r="H23" s="55"/>
      <c r="I23" s="55"/>
      <c r="J23" s="1"/>
      <c r="K23" s="1"/>
    </row>
    <row r="24" spans="2:15" ht="21" customHeight="1">
      <c r="B24" s="55"/>
      <c r="C24" s="55"/>
      <c r="D24" s="127" t="s">
        <v>286</v>
      </c>
      <c r="E24" s="127"/>
      <c r="F24" s="55"/>
      <c r="G24" s="55"/>
      <c r="H24" s="55"/>
      <c r="I24" s="55"/>
      <c r="J24" s="1"/>
      <c r="K24" s="1"/>
    </row>
    <row r="25" spans="2:15" ht="21" customHeight="1">
      <c r="B25" s="55"/>
      <c r="C25" s="55"/>
      <c r="D25" s="127" t="s">
        <v>177</v>
      </c>
      <c r="E25" s="127"/>
      <c r="F25" s="55"/>
      <c r="G25" s="55"/>
      <c r="H25" s="55"/>
      <c r="I25" s="55"/>
      <c r="J25" s="1"/>
      <c r="K25" s="1"/>
    </row>
    <row r="26" spans="2:15" ht="21" customHeight="1">
      <c r="B26" s="55"/>
      <c r="C26" s="55"/>
      <c r="D26" s="127" t="s">
        <v>287</v>
      </c>
      <c r="E26" s="127"/>
      <c r="F26" s="55"/>
      <c r="G26" s="55"/>
      <c r="H26" s="55"/>
      <c r="I26" s="55"/>
      <c r="J26" s="1"/>
      <c r="K26" s="1"/>
    </row>
    <row r="27" spans="2:15" ht="21" customHeight="1">
      <c r="B27" s="55"/>
      <c r="C27" s="55"/>
      <c r="D27" s="127" t="s">
        <v>288</v>
      </c>
      <c r="E27" s="127"/>
      <c r="F27" s="55"/>
      <c r="G27" s="55"/>
      <c r="H27" s="55"/>
      <c r="I27" s="55"/>
      <c r="J27" s="1"/>
      <c r="K27" s="1"/>
    </row>
    <row r="28" spans="2:15" ht="21" customHeight="1">
      <c r="B28" s="55"/>
      <c r="C28" s="55"/>
      <c r="D28" s="74"/>
      <c r="E28" s="55"/>
      <c r="F28" s="55"/>
      <c r="G28" s="55"/>
      <c r="H28" s="55"/>
      <c r="I28" s="55"/>
      <c r="J28" s="1"/>
      <c r="K28" s="1"/>
    </row>
    <row r="29" spans="2:15" ht="16.5">
      <c r="B29" s="55" t="s">
        <v>174</v>
      </c>
      <c r="C29" s="55"/>
      <c r="D29" s="55"/>
      <c r="E29" s="55"/>
      <c r="F29" s="55"/>
      <c r="G29" s="55"/>
      <c r="H29" s="55"/>
      <c r="I29" s="55"/>
      <c r="J29" s="1"/>
      <c r="K29" s="1"/>
    </row>
    <row r="30" spans="2:15" ht="16.5">
      <c r="B30" s="55" t="s">
        <v>132</v>
      </c>
      <c r="C30" s="55"/>
      <c r="D30" s="55"/>
      <c r="E30" s="55"/>
      <c r="F30" s="55"/>
      <c r="G30" s="55"/>
      <c r="H30" s="55"/>
      <c r="I30" s="55"/>
    </row>
    <row r="31" spans="2:15" ht="16.5">
      <c r="B31" s="55"/>
      <c r="C31" s="55"/>
      <c r="D31" s="55"/>
      <c r="E31" s="55"/>
      <c r="F31" s="55"/>
      <c r="G31" s="55"/>
      <c r="H31" s="55"/>
      <c r="I31" s="55"/>
    </row>
    <row r="32" spans="2:15" ht="16.5">
      <c r="B32" s="55"/>
      <c r="C32" s="55"/>
      <c r="D32" s="55"/>
      <c r="E32" s="55"/>
      <c r="F32" s="55"/>
      <c r="G32" s="55"/>
      <c r="H32" s="55"/>
      <c r="I32" s="55"/>
    </row>
    <row r="33" spans="2:9" ht="16.5">
      <c r="B33" s="55"/>
      <c r="C33" s="55"/>
      <c r="D33" s="55"/>
      <c r="E33" s="55"/>
      <c r="F33" s="55"/>
      <c r="G33" s="55"/>
      <c r="H33" s="55"/>
      <c r="I33" s="55"/>
    </row>
    <row r="34" spans="2:9" ht="16.5">
      <c r="B34" s="55"/>
      <c r="C34" s="55"/>
      <c r="D34" s="55"/>
      <c r="E34" s="55"/>
      <c r="F34" s="55"/>
      <c r="G34" s="55"/>
      <c r="H34" s="55"/>
      <c r="I34" s="55"/>
    </row>
    <row r="35" spans="2:9" ht="16.5">
      <c r="B35" s="55"/>
      <c r="C35" s="55"/>
      <c r="D35" s="55"/>
      <c r="E35" s="55"/>
      <c r="F35" s="55"/>
      <c r="G35" s="55"/>
      <c r="H35" s="55"/>
      <c r="I35" s="55"/>
    </row>
    <row r="36" spans="2:9" ht="16.5">
      <c r="B36" s="55"/>
      <c r="C36" s="55"/>
      <c r="D36" s="55"/>
      <c r="E36" s="55"/>
      <c r="F36" s="55"/>
      <c r="G36" s="55"/>
      <c r="H36" s="55"/>
      <c r="I36" s="55"/>
    </row>
    <row r="37" spans="2:9" ht="16.5">
      <c r="B37" s="55"/>
      <c r="C37" s="55"/>
      <c r="D37" s="55"/>
      <c r="E37" s="55"/>
      <c r="F37" s="55"/>
      <c r="G37" s="55"/>
      <c r="H37" s="55"/>
      <c r="I37" s="55"/>
    </row>
    <row r="38" spans="2:9" ht="16.5">
      <c r="B38" s="55"/>
      <c r="C38" s="55"/>
      <c r="D38" s="55"/>
      <c r="E38" s="55"/>
      <c r="F38" s="55"/>
      <c r="G38" s="55"/>
      <c r="H38" s="55"/>
      <c r="I38" s="55"/>
    </row>
    <row r="39" spans="2:9" ht="16.5">
      <c r="B39" s="55"/>
      <c r="C39" s="55"/>
      <c r="D39" s="55"/>
      <c r="E39" s="55"/>
      <c r="F39" s="55"/>
      <c r="G39" s="55"/>
      <c r="H39" s="55"/>
      <c r="I39" s="55"/>
    </row>
    <row r="40" spans="2:9" ht="16.5">
      <c r="B40" s="55"/>
      <c r="C40" s="55"/>
      <c r="D40" s="55"/>
      <c r="E40" s="55"/>
      <c r="F40" s="55"/>
      <c r="G40" s="55"/>
      <c r="H40" s="55"/>
      <c r="I40" s="55"/>
    </row>
    <row r="41" spans="2:9" ht="16.5">
      <c r="B41" s="55"/>
      <c r="C41" s="55"/>
      <c r="D41" s="55"/>
      <c r="E41" s="55"/>
      <c r="F41" s="55"/>
      <c r="G41" s="55"/>
      <c r="H41" s="55"/>
      <c r="I41" s="55"/>
    </row>
    <row r="42" spans="2:9" ht="16.5">
      <c r="B42" s="55"/>
      <c r="C42" s="55"/>
      <c r="D42" s="55"/>
      <c r="E42" s="55"/>
      <c r="F42" s="55"/>
      <c r="G42" s="55"/>
      <c r="H42" s="55"/>
      <c r="I42" s="55"/>
    </row>
    <row r="43" spans="2:9" ht="16.5">
      <c r="B43" s="55"/>
      <c r="C43" s="55"/>
      <c r="D43" s="55"/>
      <c r="E43" s="55"/>
      <c r="F43" s="55"/>
      <c r="G43" s="55"/>
      <c r="H43" s="55"/>
      <c r="I43" s="55"/>
    </row>
    <row r="44" spans="2:9" ht="16.5">
      <c r="B44" s="55"/>
      <c r="C44" s="55"/>
      <c r="D44" s="55"/>
      <c r="E44" s="55"/>
      <c r="F44" s="55"/>
      <c r="G44" s="55"/>
      <c r="H44" s="55"/>
      <c r="I44" s="55"/>
    </row>
    <row r="45" spans="2:9" ht="16.5">
      <c r="B45" s="55"/>
      <c r="C45" s="55"/>
      <c r="D45" s="55"/>
      <c r="E45" s="55"/>
      <c r="F45" s="55"/>
      <c r="G45" s="55"/>
      <c r="H45" s="55"/>
      <c r="I45" s="55"/>
    </row>
    <row r="46" spans="2:9" ht="16.5">
      <c r="B46" s="55"/>
      <c r="C46" s="55"/>
      <c r="D46" s="55"/>
      <c r="E46" s="55"/>
      <c r="F46" s="55"/>
      <c r="G46" s="55"/>
      <c r="H46" s="55"/>
      <c r="I46" s="55"/>
    </row>
    <row r="47" spans="2:9" ht="16.5">
      <c r="B47" s="55"/>
      <c r="C47" s="55"/>
      <c r="D47" s="55"/>
      <c r="E47" s="55"/>
      <c r="F47" s="55"/>
      <c r="G47" s="55"/>
      <c r="H47" s="55"/>
      <c r="I47" s="55"/>
    </row>
    <row r="48" spans="2:9" ht="16.5">
      <c r="B48" s="55"/>
      <c r="C48" s="55"/>
      <c r="D48" s="55"/>
      <c r="E48" s="55"/>
      <c r="F48" s="55"/>
      <c r="G48" s="55"/>
      <c r="H48" s="55"/>
      <c r="I48" s="55"/>
    </row>
    <row r="49" spans="2:9" ht="16.5">
      <c r="B49" s="55"/>
      <c r="C49" s="55"/>
      <c r="D49" s="55"/>
      <c r="E49" s="55"/>
      <c r="F49" s="55"/>
      <c r="G49" s="55"/>
      <c r="H49" s="55"/>
      <c r="I49" s="55"/>
    </row>
    <row r="50" spans="2:9" ht="16.5">
      <c r="B50" s="55"/>
      <c r="C50" s="55"/>
      <c r="D50" s="55"/>
      <c r="E50" s="55"/>
      <c r="F50" s="55"/>
      <c r="G50" s="55"/>
      <c r="H50" s="55"/>
      <c r="I50" s="55"/>
    </row>
    <row r="51" spans="2:9" ht="16.5">
      <c r="B51" s="55"/>
      <c r="C51" s="55"/>
      <c r="D51" s="55"/>
      <c r="E51" s="55"/>
      <c r="F51" s="55"/>
      <c r="G51" s="55"/>
      <c r="H51" s="55"/>
      <c r="I51" s="55"/>
    </row>
    <row r="52" spans="2:9" ht="16.5">
      <c r="B52" s="55"/>
      <c r="C52" s="55"/>
      <c r="D52" s="55"/>
      <c r="E52" s="55"/>
      <c r="F52" s="55"/>
      <c r="G52" s="55"/>
      <c r="H52" s="55"/>
      <c r="I52" s="55"/>
    </row>
    <row r="53" spans="2:9" ht="16.5">
      <c r="B53" s="55"/>
      <c r="C53" s="55"/>
      <c r="D53" s="55"/>
      <c r="E53" s="55"/>
      <c r="F53" s="55"/>
      <c r="G53" s="55"/>
      <c r="H53" s="55"/>
      <c r="I53" s="55"/>
    </row>
    <row r="54" spans="2:9" ht="16.5">
      <c r="B54" s="55"/>
      <c r="C54" s="55"/>
      <c r="D54" s="55"/>
      <c r="E54" s="55"/>
      <c r="F54" s="55"/>
      <c r="G54" s="55"/>
      <c r="H54" s="55"/>
      <c r="I54" s="55"/>
    </row>
    <row r="55" spans="2:9" ht="16.5">
      <c r="B55" s="55"/>
      <c r="C55" s="55"/>
      <c r="D55" s="55"/>
      <c r="E55" s="55"/>
      <c r="F55" s="55"/>
      <c r="G55" s="55"/>
      <c r="H55" s="55"/>
      <c r="I55" s="55"/>
    </row>
    <row r="56" spans="2:9" ht="16.5">
      <c r="B56" s="55"/>
      <c r="C56" s="55"/>
      <c r="D56" s="55"/>
      <c r="E56" s="55"/>
      <c r="F56" s="55"/>
      <c r="G56" s="55"/>
      <c r="H56" s="55"/>
      <c r="I56" s="55"/>
    </row>
    <row r="57" spans="2:9" ht="16.5">
      <c r="B57" s="55"/>
      <c r="C57" s="55"/>
      <c r="D57" s="55"/>
      <c r="E57" s="55"/>
      <c r="F57" s="55"/>
      <c r="G57" s="55"/>
      <c r="H57" s="55"/>
      <c r="I57" s="55"/>
    </row>
    <row r="58" spans="2:9" ht="16.5">
      <c r="B58" s="55"/>
      <c r="C58" s="55"/>
      <c r="D58" s="55"/>
      <c r="E58" s="55"/>
      <c r="F58" s="55"/>
      <c r="G58" s="55"/>
      <c r="H58" s="55"/>
      <c r="I58" s="55"/>
    </row>
    <row r="59" spans="2:9" ht="16.5">
      <c r="B59" s="55"/>
      <c r="C59" s="55"/>
      <c r="D59" s="55"/>
      <c r="E59" s="55"/>
      <c r="F59" s="55"/>
      <c r="G59" s="55"/>
      <c r="H59" s="55"/>
      <c r="I59" s="55"/>
    </row>
    <row r="60" spans="2:9" ht="16.5">
      <c r="B60" s="55"/>
      <c r="C60" s="55"/>
      <c r="D60" s="55"/>
      <c r="E60" s="55"/>
      <c r="F60" s="55"/>
      <c r="G60" s="55"/>
      <c r="H60" s="55"/>
      <c r="I60" s="55"/>
    </row>
    <row r="61" spans="2:9" ht="16.5">
      <c r="B61" s="55"/>
      <c r="C61" s="55"/>
      <c r="D61" s="55"/>
      <c r="E61" s="55"/>
      <c r="F61" s="55"/>
      <c r="G61" s="55"/>
      <c r="H61" s="55"/>
      <c r="I61" s="55"/>
    </row>
    <row r="62" spans="2:9" ht="16.5">
      <c r="B62" s="55"/>
      <c r="C62" s="55"/>
      <c r="D62" s="55"/>
      <c r="E62" s="55"/>
      <c r="F62" s="55"/>
      <c r="G62" s="55"/>
      <c r="H62" s="55"/>
      <c r="I62" s="55"/>
    </row>
    <row r="63" spans="2:9" ht="16.5">
      <c r="B63" s="55"/>
      <c r="C63" s="55"/>
      <c r="D63" s="55"/>
      <c r="E63" s="55"/>
      <c r="F63" s="55"/>
      <c r="G63" s="55"/>
      <c r="H63" s="55"/>
      <c r="I63" s="55"/>
    </row>
    <row r="64" spans="2:9" ht="16.5">
      <c r="B64" s="55"/>
      <c r="C64" s="55"/>
      <c r="D64" s="55"/>
      <c r="E64" s="55"/>
      <c r="F64" s="55"/>
      <c r="G64" s="55"/>
      <c r="H64" s="55"/>
      <c r="I64" s="55"/>
    </row>
    <row r="65" spans="2:9" ht="16.5">
      <c r="B65" s="55"/>
      <c r="C65" s="55"/>
      <c r="D65" s="55"/>
      <c r="E65" s="55"/>
      <c r="F65" s="55"/>
      <c r="G65" s="55"/>
      <c r="H65" s="55"/>
      <c r="I65" s="55"/>
    </row>
    <row r="66" spans="2:9" ht="16.5">
      <c r="B66" s="55"/>
      <c r="C66" s="55"/>
      <c r="D66" s="55"/>
      <c r="E66" s="55"/>
      <c r="F66" s="55"/>
      <c r="G66" s="55"/>
      <c r="H66" s="55"/>
      <c r="I66" s="55"/>
    </row>
    <row r="67" spans="2:9" ht="16.5">
      <c r="B67" s="55"/>
      <c r="C67" s="55"/>
      <c r="D67" s="55"/>
      <c r="E67" s="55"/>
      <c r="F67" s="55"/>
      <c r="G67" s="55"/>
      <c r="H67" s="55"/>
      <c r="I67" s="55"/>
    </row>
    <row r="68" spans="2:9" ht="16.5">
      <c r="B68" s="55"/>
      <c r="C68" s="55"/>
      <c r="D68" s="55"/>
      <c r="E68" s="55"/>
      <c r="F68" s="55"/>
      <c r="G68" s="55"/>
      <c r="H68" s="55"/>
      <c r="I68" s="55"/>
    </row>
    <row r="69" spans="2:9" ht="16.5">
      <c r="B69" s="55"/>
      <c r="C69" s="55"/>
      <c r="D69" s="55"/>
      <c r="E69" s="55"/>
      <c r="F69" s="55"/>
      <c r="G69" s="55"/>
      <c r="H69" s="55"/>
      <c r="I69" s="55"/>
    </row>
    <row r="70" spans="2:9" ht="16.5">
      <c r="B70" s="55"/>
      <c r="C70" s="55"/>
      <c r="D70" s="55"/>
      <c r="E70" s="55"/>
      <c r="F70" s="55"/>
      <c r="G70" s="55"/>
      <c r="H70" s="55"/>
      <c r="I70" s="55"/>
    </row>
    <row r="147" spans="3:3">
      <c r="C147" t="s">
        <v>79</v>
      </c>
    </row>
  </sheetData>
  <mergeCells count="1">
    <mergeCell ref="F12:K12"/>
  </mergeCells>
  <phoneticPr fontId="11" type="noConversion"/>
  <pageMargins left="0.78740157480314965" right="0.78740157480314965" top="0.70866141732283472" bottom="0.70866141732283472" header="0.31496062992125984" footer="0.31496062992125984"/>
  <pageSetup paperSize="9" scale="80" firstPageNumber="13" orientation="landscape" useFirstPageNumber="1" r:id="rId1"/>
  <headerFooter scaleWithDoc="0" alignWithMargins="0">
    <oddFooter>&amp;L&amp;9Ⅱ. 폐기물 재활용실적&amp;C-&amp;P--&amp;R &amp;9 1. 재활용업체 규모(3. 종업원 수)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1"/>
  <sheetViews>
    <sheetView view="pageBreakPreview" zoomScale="85" zoomScaleSheetLayoutView="85" workbookViewId="0"/>
  </sheetViews>
  <sheetFormatPr defaultRowHeight="18.95" customHeight="1"/>
  <cols>
    <col min="1" max="1" width="3.77734375" style="4" customWidth="1"/>
    <col min="2" max="2" width="15.44140625" style="4" customWidth="1"/>
    <col min="3" max="3" width="9.5546875" style="4" customWidth="1"/>
    <col min="4" max="4" width="9.77734375" style="4" customWidth="1"/>
    <col min="5" max="5" width="10" style="4" customWidth="1"/>
    <col min="6" max="6" width="11.88671875" style="4" customWidth="1"/>
    <col min="7" max="7" width="9.5546875" style="4" customWidth="1"/>
    <col min="8" max="9" width="10" style="4" customWidth="1"/>
    <col min="10" max="10" width="11.88671875" style="52" customWidth="1"/>
    <col min="11" max="11" width="9.5546875" style="4" customWidth="1"/>
    <col min="12" max="13" width="10" style="4" customWidth="1"/>
    <col min="14" max="14" width="11.88671875" style="4" customWidth="1"/>
    <col min="15" max="15" width="3.77734375" style="4" customWidth="1"/>
    <col min="16" max="17" width="8.88671875" style="4"/>
    <col min="18" max="18" width="10.44140625" style="4" bestFit="1" customWidth="1"/>
    <col min="19" max="20" width="8.88671875" style="4"/>
    <col min="21" max="21" width="10.44140625" style="4" bestFit="1" customWidth="1"/>
    <col min="22" max="16384" width="8.88671875" style="4"/>
  </cols>
  <sheetData>
    <row r="1" spans="1:27" ht="21.75" customHeight="1">
      <c r="B1" s="52"/>
      <c r="C1" s="52"/>
      <c r="D1" s="52"/>
      <c r="E1" s="52"/>
      <c r="F1" s="52"/>
      <c r="G1" s="52"/>
      <c r="H1" s="52"/>
      <c r="I1" s="52"/>
    </row>
    <row r="2" spans="1:27" s="317" customFormat="1" ht="24.95" customHeight="1">
      <c r="A2" s="136" t="s">
        <v>242</v>
      </c>
      <c r="C2" s="318"/>
      <c r="D2" s="318"/>
      <c r="E2" s="318"/>
      <c r="F2" s="318"/>
      <c r="G2" s="318"/>
      <c r="H2" s="319"/>
      <c r="I2" s="318"/>
      <c r="J2" s="318"/>
      <c r="K2" s="320"/>
      <c r="L2" s="320"/>
      <c r="M2" s="320"/>
      <c r="N2" s="320"/>
    </row>
    <row r="3" spans="1:27" s="312" customFormat="1" ht="9" customHeight="1">
      <c r="B3" s="310"/>
      <c r="C3" s="311"/>
      <c r="D3" s="311"/>
      <c r="E3" s="311"/>
      <c r="F3" s="311"/>
      <c r="G3" s="311"/>
      <c r="H3" s="313"/>
      <c r="I3" s="311"/>
      <c r="J3" s="311"/>
    </row>
    <row r="4" spans="1:27" s="186" customFormat="1" ht="26.1" customHeight="1">
      <c r="A4" s="75" t="s">
        <v>205</v>
      </c>
      <c r="C4" s="185"/>
      <c r="D4" s="185"/>
      <c r="E4" s="185"/>
      <c r="F4" s="185"/>
      <c r="G4" s="316"/>
      <c r="H4" s="321"/>
      <c r="I4" s="185"/>
      <c r="J4" s="185"/>
      <c r="L4" s="321"/>
    </row>
    <row r="5" spans="1:27" ht="20.100000000000001" customHeight="1" thickBot="1">
      <c r="B5" s="52"/>
      <c r="C5" s="52"/>
      <c r="D5" s="52"/>
      <c r="E5" s="52"/>
      <c r="F5" s="52"/>
      <c r="G5" s="52"/>
      <c r="H5" s="77"/>
      <c r="I5" s="52"/>
    </row>
    <row r="6" spans="1:27" s="12" customFormat="1" ht="27.95" customHeight="1">
      <c r="B6" s="745" t="s">
        <v>10</v>
      </c>
      <c r="C6" s="740" t="s">
        <v>81</v>
      </c>
      <c r="D6" s="740"/>
      <c r="E6" s="740"/>
      <c r="F6" s="740"/>
      <c r="G6" s="740" t="s">
        <v>12</v>
      </c>
      <c r="H6" s="740"/>
      <c r="I6" s="740"/>
      <c r="J6" s="747"/>
      <c r="K6" s="740" t="s">
        <v>13</v>
      </c>
      <c r="L6" s="740"/>
      <c r="M6" s="740"/>
      <c r="N6" s="751"/>
      <c r="R6" s="13"/>
      <c r="U6" s="13"/>
    </row>
    <row r="7" spans="1:27" s="12" customFormat="1" ht="60" customHeight="1" thickBot="1">
      <c r="B7" s="746"/>
      <c r="C7" s="205" t="s">
        <v>78</v>
      </c>
      <c r="D7" s="205" t="s">
        <v>59</v>
      </c>
      <c r="E7" s="205" t="s">
        <v>60</v>
      </c>
      <c r="F7" s="205" t="s">
        <v>64</v>
      </c>
      <c r="G7" s="205" t="s">
        <v>78</v>
      </c>
      <c r="H7" s="205" t="s">
        <v>59</v>
      </c>
      <c r="I7" s="205" t="s">
        <v>60</v>
      </c>
      <c r="J7" s="205" t="s">
        <v>158</v>
      </c>
      <c r="K7" s="205" t="s">
        <v>155</v>
      </c>
      <c r="L7" s="205" t="s">
        <v>156</v>
      </c>
      <c r="M7" s="205" t="s">
        <v>157</v>
      </c>
      <c r="N7" s="220" t="s">
        <v>158</v>
      </c>
      <c r="R7" s="13"/>
      <c r="U7" s="13"/>
    </row>
    <row r="8" spans="1:27" ht="27.95" customHeight="1" thickBot="1">
      <c r="B8" s="206" t="s">
        <v>11</v>
      </c>
      <c r="C8" s="207">
        <f t="shared" ref="C8:N8" si="0">SUM(C9:C10)</f>
        <v>5432</v>
      </c>
      <c r="D8" s="314">
        <f t="shared" si="0"/>
        <v>41933951</v>
      </c>
      <c r="E8" s="315">
        <f t="shared" si="0"/>
        <v>28509375</v>
      </c>
      <c r="F8" s="332">
        <f t="shared" si="0"/>
        <v>4964969933</v>
      </c>
      <c r="G8" s="207">
        <f t="shared" si="0"/>
        <v>3816</v>
      </c>
      <c r="H8" s="207">
        <f t="shared" si="0"/>
        <v>32613331</v>
      </c>
      <c r="I8" s="207">
        <f t="shared" si="0"/>
        <v>21561692</v>
      </c>
      <c r="J8" s="314">
        <f t="shared" si="0"/>
        <v>3831348845</v>
      </c>
      <c r="K8" s="207">
        <f t="shared" si="0"/>
        <v>1616</v>
      </c>
      <c r="L8" s="207">
        <f t="shared" si="0"/>
        <v>9320620</v>
      </c>
      <c r="M8" s="207">
        <f t="shared" si="0"/>
        <v>6947683</v>
      </c>
      <c r="N8" s="325">
        <f t="shared" si="0"/>
        <v>1133621088</v>
      </c>
      <c r="R8" s="13"/>
      <c r="U8" s="13"/>
    </row>
    <row r="9" spans="1:27" ht="27.95" customHeight="1" thickTop="1">
      <c r="B9" s="208" t="s">
        <v>29</v>
      </c>
      <c r="C9" s="209">
        <f t="shared" ref="C9:E10" si="1">SUM(G9,K9)</f>
        <v>3821</v>
      </c>
      <c r="D9" s="209">
        <f t="shared" si="1"/>
        <v>33879342</v>
      </c>
      <c r="E9" s="210">
        <f t="shared" si="1"/>
        <v>26053374</v>
      </c>
      <c r="F9" s="333">
        <f>SUM(J9,N9)</f>
        <v>4619456714</v>
      </c>
      <c r="G9" s="211">
        <v>3307</v>
      </c>
      <c r="H9" s="211">
        <v>27274661</v>
      </c>
      <c r="I9" s="211">
        <v>19824522</v>
      </c>
      <c r="J9" s="211">
        <v>3658605863</v>
      </c>
      <c r="K9" s="211">
        <v>514</v>
      </c>
      <c r="L9" s="211">
        <v>6604681</v>
      </c>
      <c r="M9" s="211">
        <v>6228852</v>
      </c>
      <c r="N9" s="222">
        <v>960850851</v>
      </c>
      <c r="P9" s="16"/>
      <c r="Q9" s="16"/>
      <c r="R9" s="16"/>
      <c r="S9" s="16"/>
      <c r="T9" s="16"/>
      <c r="U9" s="16"/>
      <c r="V9" s="16"/>
      <c r="W9" s="16"/>
    </row>
    <row r="10" spans="1:27" ht="27.95" customHeight="1" thickBot="1">
      <c r="B10" s="212" t="s">
        <v>30</v>
      </c>
      <c r="C10" s="164">
        <f t="shared" si="1"/>
        <v>1611</v>
      </c>
      <c r="D10" s="322">
        <f>SUM(H10,L10)</f>
        <v>8054609</v>
      </c>
      <c r="E10" s="213">
        <f t="shared" si="1"/>
        <v>2456001</v>
      </c>
      <c r="F10" s="334">
        <f>SUM(J10,N10)</f>
        <v>345513219</v>
      </c>
      <c r="G10" s="214">
        <v>509</v>
      </c>
      <c r="H10" s="214">
        <v>5338670</v>
      </c>
      <c r="I10" s="214">
        <v>1737170</v>
      </c>
      <c r="J10" s="214">
        <v>172742982</v>
      </c>
      <c r="K10" s="214">
        <v>1102</v>
      </c>
      <c r="L10" s="214">
        <v>2715939</v>
      </c>
      <c r="M10" s="214">
        <v>718831</v>
      </c>
      <c r="N10" s="223">
        <v>172770237</v>
      </c>
      <c r="P10" s="16"/>
      <c r="Q10" s="16"/>
      <c r="R10" s="16"/>
      <c r="S10" s="16"/>
      <c r="T10" s="16"/>
      <c r="U10" s="16"/>
      <c r="V10" s="16"/>
      <c r="W10" s="16"/>
    </row>
    <row r="11" spans="1:27" ht="33" customHeight="1">
      <c r="B11" s="91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R11" s="13"/>
      <c r="U11" s="13"/>
    </row>
    <row r="12" spans="1:27" s="186" customFormat="1" ht="27.75" customHeight="1">
      <c r="A12" s="75" t="s">
        <v>204</v>
      </c>
      <c r="C12" s="218"/>
      <c r="D12" s="218"/>
      <c r="E12" s="218"/>
      <c r="F12" s="218"/>
      <c r="G12" s="218"/>
      <c r="H12" s="321"/>
      <c r="I12" s="218"/>
      <c r="J12" s="224"/>
      <c r="K12" s="218"/>
      <c r="L12" s="321"/>
      <c r="M12" s="218"/>
      <c r="N12" s="218"/>
      <c r="R12" s="219"/>
      <c r="U12" s="219"/>
    </row>
    <row r="13" spans="1:27" ht="20.100000000000001" customHeight="1" thickBot="1">
      <c r="B13" s="91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R13" s="13"/>
      <c r="U13" s="13"/>
    </row>
    <row r="14" spans="1:27" ht="27.95" customHeight="1">
      <c r="B14" s="745" t="s">
        <v>10</v>
      </c>
      <c r="C14" s="740" t="s">
        <v>149</v>
      </c>
      <c r="D14" s="740"/>
      <c r="E14" s="740"/>
      <c r="F14" s="740"/>
      <c r="G14" s="740" t="s">
        <v>150</v>
      </c>
      <c r="H14" s="740"/>
      <c r="I14" s="740"/>
      <c r="J14" s="747"/>
      <c r="K14" s="740" t="s">
        <v>159</v>
      </c>
      <c r="L14" s="740"/>
      <c r="M14" s="740"/>
      <c r="N14" s="751"/>
      <c r="R14" s="13"/>
      <c r="U14" s="13"/>
    </row>
    <row r="15" spans="1:27" ht="60" customHeight="1" thickBot="1">
      <c r="B15" s="746"/>
      <c r="C15" s="205" t="s">
        <v>151</v>
      </c>
      <c r="D15" s="205" t="s">
        <v>152</v>
      </c>
      <c r="E15" s="205" t="s">
        <v>153</v>
      </c>
      <c r="F15" s="205" t="s">
        <v>154</v>
      </c>
      <c r="G15" s="205" t="s">
        <v>151</v>
      </c>
      <c r="H15" s="205" t="s">
        <v>152</v>
      </c>
      <c r="I15" s="205" t="s">
        <v>153</v>
      </c>
      <c r="J15" s="205" t="s">
        <v>158</v>
      </c>
      <c r="K15" s="205" t="s">
        <v>155</v>
      </c>
      <c r="L15" s="205" t="s">
        <v>156</v>
      </c>
      <c r="M15" s="205" t="s">
        <v>157</v>
      </c>
      <c r="N15" s="220" t="s">
        <v>158</v>
      </c>
      <c r="P15" s="41"/>
      <c r="Q15" s="41"/>
      <c r="R15" s="41"/>
      <c r="U15" s="13"/>
    </row>
    <row r="16" spans="1:27" ht="27.95" customHeight="1" thickBot="1">
      <c r="B16" s="206" t="s">
        <v>11</v>
      </c>
      <c r="C16" s="207">
        <f>SUM(C17:C18)</f>
        <v>5432</v>
      </c>
      <c r="D16" s="314">
        <f>SUM(D17:D18)</f>
        <v>41933951</v>
      </c>
      <c r="E16" s="315">
        <f>SUM(E17:E18)</f>
        <v>28509375</v>
      </c>
      <c r="F16" s="314">
        <f>SUM(F17:F18)</f>
        <v>4964969933</v>
      </c>
      <c r="G16" s="207">
        <f t="shared" ref="G16:N16" si="2">SUM(G17:G18)</f>
        <v>5077</v>
      </c>
      <c r="H16" s="207">
        <f t="shared" si="2"/>
        <v>39673079</v>
      </c>
      <c r="I16" s="207">
        <f t="shared" si="2"/>
        <v>27090525</v>
      </c>
      <c r="J16" s="207">
        <f t="shared" si="2"/>
        <v>4043446053</v>
      </c>
      <c r="K16" s="207">
        <f t="shared" si="2"/>
        <v>355</v>
      </c>
      <c r="L16" s="207">
        <f t="shared" si="2"/>
        <v>2260872</v>
      </c>
      <c r="M16" s="207">
        <f t="shared" si="2"/>
        <v>1418850</v>
      </c>
      <c r="N16" s="221">
        <f t="shared" si="2"/>
        <v>921523880</v>
      </c>
      <c r="P16" s="41"/>
      <c r="Q16" s="41"/>
      <c r="R16" s="41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27.95" customHeight="1" thickTop="1">
      <c r="B17" s="208" t="s">
        <v>29</v>
      </c>
      <c r="C17" s="209">
        <f t="shared" ref="C17:F18" si="3">SUM(G17,K17)</f>
        <v>3821</v>
      </c>
      <c r="D17" s="209">
        <f t="shared" si="3"/>
        <v>33879342</v>
      </c>
      <c r="E17" s="210">
        <f t="shared" si="3"/>
        <v>26053374</v>
      </c>
      <c r="F17" s="209">
        <f t="shared" si="3"/>
        <v>4619456714</v>
      </c>
      <c r="G17" s="215">
        <v>3506</v>
      </c>
      <c r="H17" s="211">
        <v>31666853</v>
      </c>
      <c r="I17" s="216">
        <v>24638029</v>
      </c>
      <c r="J17" s="211">
        <v>3699691210</v>
      </c>
      <c r="K17" s="215">
        <v>315</v>
      </c>
      <c r="L17" s="211">
        <v>2212489</v>
      </c>
      <c r="M17" s="216">
        <v>1415345</v>
      </c>
      <c r="N17" s="222">
        <v>919765504</v>
      </c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27.95" customHeight="1" thickBot="1">
      <c r="B18" s="212" t="s">
        <v>30</v>
      </c>
      <c r="C18" s="164">
        <f t="shared" si="3"/>
        <v>1611</v>
      </c>
      <c r="D18" s="164">
        <f t="shared" si="3"/>
        <v>8054609</v>
      </c>
      <c r="E18" s="213">
        <f t="shared" si="3"/>
        <v>2456001</v>
      </c>
      <c r="F18" s="164">
        <f t="shared" si="3"/>
        <v>345513219</v>
      </c>
      <c r="G18" s="217">
        <v>1571</v>
      </c>
      <c r="H18" s="214">
        <v>8006226</v>
      </c>
      <c r="I18" s="54">
        <v>2452496</v>
      </c>
      <c r="J18" s="214">
        <v>343754843</v>
      </c>
      <c r="K18" s="217">
        <v>40</v>
      </c>
      <c r="L18" s="214">
        <v>48383</v>
      </c>
      <c r="M18" s="54">
        <v>3505</v>
      </c>
      <c r="N18" s="223">
        <v>1758376</v>
      </c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20.25" customHeight="1">
      <c r="B19" s="91"/>
      <c r="C19" s="49"/>
      <c r="D19" s="49"/>
      <c r="E19" s="49"/>
      <c r="F19" s="49"/>
      <c r="G19" s="49"/>
      <c r="H19" s="49"/>
      <c r="I19" s="49"/>
      <c r="J19" s="49"/>
      <c r="K19" s="31"/>
      <c r="L19" s="32"/>
      <c r="M19" s="31"/>
      <c r="N19" s="31"/>
      <c r="R19" s="13"/>
      <c r="U19" s="13"/>
    </row>
    <row r="20" spans="1:27" ht="20.25" customHeight="1">
      <c r="B20" s="91"/>
      <c r="C20" s="49"/>
      <c r="D20" s="49"/>
      <c r="E20" s="51"/>
      <c r="F20" s="51"/>
      <c r="G20" s="92"/>
      <c r="H20" s="92"/>
      <c r="I20" s="51"/>
      <c r="J20" s="51"/>
      <c r="K20" s="31"/>
      <c r="L20" s="32"/>
      <c r="M20" s="31"/>
      <c r="N20" s="31"/>
      <c r="R20" s="13"/>
      <c r="U20" s="13"/>
    </row>
    <row r="21" spans="1:27" ht="39.950000000000003" customHeight="1">
      <c r="B21" s="91"/>
      <c r="C21" s="49"/>
      <c r="D21" s="49"/>
      <c r="E21" s="51"/>
      <c r="F21" s="51"/>
      <c r="G21" s="92"/>
      <c r="H21" s="92"/>
      <c r="I21" s="51"/>
      <c r="J21" s="51"/>
      <c r="K21" s="31"/>
      <c r="L21" s="32"/>
      <c r="M21" s="31"/>
      <c r="N21" s="31"/>
      <c r="R21" s="13"/>
      <c r="U21" s="13"/>
    </row>
    <row r="22" spans="1:27" ht="26.1" customHeight="1">
      <c r="A22" s="75" t="s">
        <v>163</v>
      </c>
      <c r="C22" s="49"/>
      <c r="D22" s="49"/>
      <c r="E22" s="49"/>
      <c r="F22" s="49"/>
      <c r="G22" s="49"/>
      <c r="H22" s="46"/>
      <c r="I22" s="49"/>
      <c r="J22" s="49"/>
      <c r="K22" s="31"/>
      <c r="L22" s="31"/>
      <c r="M22" s="31"/>
      <c r="N22" s="31"/>
      <c r="R22" s="13"/>
      <c r="U22" s="13"/>
    </row>
    <row r="23" spans="1:27" ht="18" customHeight="1">
      <c r="B23" s="91"/>
      <c r="C23" s="49"/>
      <c r="D23" s="49"/>
      <c r="E23" s="49"/>
      <c r="F23" s="49"/>
      <c r="G23" s="49"/>
      <c r="H23" s="49"/>
      <c r="I23" s="52"/>
      <c r="J23" s="102"/>
      <c r="K23" s="24"/>
      <c r="L23" s="24"/>
      <c r="M23" s="31"/>
      <c r="N23" s="31"/>
      <c r="R23" s="13"/>
      <c r="U23" s="13"/>
    </row>
    <row r="24" spans="1:27" ht="18" customHeight="1">
      <c r="B24" s="91"/>
      <c r="C24" s="49"/>
      <c r="D24" s="49"/>
      <c r="E24" s="49"/>
      <c r="F24" s="49"/>
      <c r="G24" s="49"/>
      <c r="H24" s="49"/>
      <c r="I24" s="93"/>
      <c r="J24" s="102"/>
      <c r="K24" s="24"/>
      <c r="L24" s="24"/>
      <c r="M24" s="31"/>
      <c r="N24" s="7"/>
      <c r="R24" s="13"/>
      <c r="U24" s="13"/>
    </row>
    <row r="25" spans="1:27" ht="18" customHeight="1">
      <c r="B25" s="91"/>
      <c r="C25" s="49"/>
      <c r="D25" s="49"/>
      <c r="E25" s="49"/>
      <c r="F25" s="49"/>
      <c r="G25" s="49"/>
      <c r="H25" s="49"/>
      <c r="I25" s="52"/>
      <c r="N25" s="9"/>
      <c r="R25" s="13"/>
      <c r="U25" s="13"/>
    </row>
    <row r="26" spans="1:27" ht="18" customHeight="1">
      <c r="B26" s="91"/>
      <c r="C26" s="49"/>
      <c r="D26" s="49"/>
      <c r="E26" s="49"/>
      <c r="F26" s="49"/>
      <c r="G26" s="49"/>
      <c r="H26" s="52"/>
      <c r="I26" s="52"/>
      <c r="R26" s="13"/>
      <c r="U26" s="13"/>
    </row>
    <row r="27" spans="1:27" ht="18" customHeight="1">
      <c r="B27" s="91"/>
      <c r="C27" s="49"/>
      <c r="D27" s="49"/>
      <c r="E27" s="49"/>
      <c r="F27" s="49"/>
      <c r="G27" s="49"/>
      <c r="H27" s="52"/>
      <c r="I27" s="52"/>
      <c r="R27" s="13"/>
      <c r="U27" s="13"/>
    </row>
    <row r="28" spans="1:27" ht="18" customHeight="1">
      <c r="B28" s="91"/>
      <c r="C28" s="49"/>
      <c r="D28" s="49"/>
      <c r="E28" s="49"/>
      <c r="F28" s="49"/>
      <c r="G28" s="49"/>
      <c r="H28" s="52"/>
      <c r="I28" s="93"/>
      <c r="R28" s="13"/>
      <c r="U28" s="13"/>
    </row>
    <row r="29" spans="1:27" ht="18.95" customHeight="1">
      <c r="B29" s="52"/>
      <c r="C29" s="52"/>
      <c r="D29" s="52" t="s">
        <v>14</v>
      </c>
      <c r="E29" s="52" t="s">
        <v>14</v>
      </c>
      <c r="F29" s="52"/>
      <c r="G29" s="52"/>
      <c r="H29" s="52"/>
      <c r="I29" s="749"/>
      <c r="J29" s="750"/>
      <c r="K29" s="750"/>
      <c r="L29" s="750"/>
      <c r="M29" s="750"/>
      <c r="N29" s="729"/>
      <c r="R29" s="13"/>
      <c r="U29" s="13"/>
    </row>
    <row r="30" spans="1:27" ht="18.95" customHeight="1">
      <c r="B30" s="52"/>
      <c r="C30" s="52"/>
      <c r="D30" s="52"/>
      <c r="E30" s="52"/>
      <c r="F30" s="52"/>
      <c r="G30" s="52"/>
      <c r="H30" s="52"/>
      <c r="I30" s="741"/>
      <c r="J30" s="748"/>
      <c r="K30" s="737"/>
      <c r="L30" s="738"/>
      <c r="M30" s="752"/>
      <c r="N30" s="739"/>
      <c r="R30" s="13"/>
      <c r="U30" s="13"/>
    </row>
    <row r="31" spans="1:27" s="7" customFormat="1" ht="18" customHeight="1">
      <c r="B31" s="48"/>
      <c r="C31" s="48"/>
      <c r="D31" s="48"/>
      <c r="E31" s="48"/>
      <c r="F31" s="48"/>
      <c r="G31" s="48"/>
      <c r="H31" s="48"/>
      <c r="I31" s="741"/>
      <c r="J31" s="741"/>
      <c r="K31" s="737"/>
      <c r="L31" s="738"/>
      <c r="M31" s="752"/>
      <c r="N31" s="739"/>
      <c r="R31" s="13"/>
      <c r="U31" s="13"/>
    </row>
    <row r="32" spans="1:27" s="7" customFormat="1" ht="18" customHeight="1">
      <c r="B32" s="48"/>
      <c r="C32" s="48"/>
      <c r="D32" s="48"/>
      <c r="E32" s="48"/>
      <c r="F32" s="48"/>
      <c r="G32" s="48"/>
      <c r="H32" s="48"/>
      <c r="I32" s="741"/>
      <c r="J32" s="741"/>
      <c r="K32" s="737"/>
      <c r="L32" s="738"/>
      <c r="M32" s="737"/>
      <c r="N32" s="739"/>
      <c r="R32" s="13"/>
      <c r="U32" s="13"/>
    </row>
    <row r="33" spans="2:21" s="7" customFormat="1" ht="18" customHeight="1">
      <c r="B33" s="48"/>
      <c r="C33" s="48"/>
      <c r="D33" s="48"/>
      <c r="E33" s="48"/>
      <c r="F33" s="48"/>
      <c r="G33" s="48"/>
      <c r="H33" s="48"/>
      <c r="I33" s="741"/>
      <c r="J33" s="741"/>
      <c r="K33" s="737"/>
      <c r="L33" s="738"/>
      <c r="M33" s="737"/>
      <c r="N33" s="739"/>
      <c r="R33" s="13"/>
      <c r="U33" s="13"/>
    </row>
    <row r="34" spans="2:21" s="7" customFormat="1" ht="18" customHeight="1">
      <c r="B34" s="48"/>
      <c r="C34" s="48"/>
      <c r="D34" s="48"/>
      <c r="E34" s="48"/>
      <c r="F34" s="48"/>
      <c r="G34" s="48"/>
      <c r="H34" s="48"/>
      <c r="I34" s="741"/>
      <c r="J34" s="741"/>
      <c r="K34" s="737"/>
      <c r="L34" s="738"/>
      <c r="M34" s="737"/>
      <c r="N34" s="739"/>
      <c r="R34" s="13"/>
      <c r="U34" s="13"/>
    </row>
    <row r="35" spans="2:21" s="7" customFormat="1" ht="18" customHeight="1">
      <c r="B35" s="742"/>
      <c r="C35" s="743"/>
      <c r="D35" s="743"/>
      <c r="E35" s="743"/>
      <c r="F35" s="743"/>
      <c r="G35" s="743"/>
      <c r="H35" s="744"/>
      <c r="I35" s="741"/>
      <c r="J35" s="741"/>
      <c r="K35" s="737"/>
      <c r="L35" s="738"/>
      <c r="M35" s="737"/>
      <c r="N35" s="739"/>
      <c r="R35" s="13"/>
      <c r="U35" s="13"/>
    </row>
    <row r="36" spans="2:21" s="7" customFormat="1" ht="18" customHeight="1">
      <c r="B36" s="742"/>
      <c r="C36" s="743"/>
      <c r="D36" s="743"/>
      <c r="E36" s="743"/>
      <c r="F36" s="743"/>
      <c r="G36" s="743"/>
      <c r="H36" s="52"/>
      <c r="I36" s="741"/>
      <c r="J36" s="754"/>
      <c r="K36" s="737"/>
      <c r="L36" s="738"/>
      <c r="M36" s="753"/>
      <c r="N36" s="739"/>
      <c r="R36" s="13"/>
      <c r="U36" s="13"/>
    </row>
    <row r="37" spans="2:21" s="7" customFormat="1" ht="18" customHeight="1">
      <c r="B37" s="48"/>
      <c r="C37" s="48"/>
      <c r="D37" s="48"/>
      <c r="E37" s="48"/>
      <c r="F37" s="48"/>
      <c r="G37" s="48"/>
      <c r="H37" s="48"/>
      <c r="I37" s="741"/>
      <c r="J37" s="754"/>
      <c r="K37" s="753"/>
      <c r="L37" s="738"/>
      <c r="M37" s="753"/>
      <c r="N37" s="739"/>
      <c r="R37" s="13"/>
      <c r="U37" s="13"/>
    </row>
    <row r="38" spans="2:21" s="7" customFormat="1" ht="18" customHeight="1">
      <c r="B38" s="93"/>
      <c r="C38" s="48"/>
      <c r="D38" s="48"/>
      <c r="E38" s="48"/>
      <c r="F38" s="48"/>
      <c r="G38" s="48"/>
      <c r="H38" s="48"/>
      <c r="I38" s="48"/>
      <c r="J38" s="48"/>
      <c r="R38" s="13"/>
      <c r="U38" s="13"/>
    </row>
    <row r="39" spans="2:21" s="7" customFormat="1" ht="18" customHeight="1">
      <c r="B39" s="94"/>
      <c r="C39" s="48"/>
      <c r="D39" s="48"/>
      <c r="E39" s="48"/>
      <c r="F39" s="48"/>
      <c r="G39" s="48"/>
      <c r="H39" s="48"/>
      <c r="I39" s="48"/>
      <c r="J39" s="48"/>
      <c r="R39" s="13"/>
      <c r="U39" s="13"/>
    </row>
    <row r="40" spans="2:21" s="7" customFormat="1" ht="18" customHeight="1">
      <c r="B40" s="94"/>
      <c r="C40" s="48"/>
      <c r="D40" s="48"/>
      <c r="E40" s="48"/>
      <c r="F40" s="48"/>
      <c r="G40" s="48"/>
      <c r="H40" s="48"/>
      <c r="I40" s="48"/>
      <c r="J40" s="48"/>
      <c r="R40" s="323"/>
      <c r="U40" s="13"/>
    </row>
    <row r="41" spans="2:21" s="7" customFormat="1" ht="18" customHeight="1">
      <c r="B41" s="94"/>
      <c r="C41" s="48"/>
      <c r="D41" s="48"/>
      <c r="E41" s="48"/>
      <c r="F41" s="48"/>
      <c r="G41" s="48"/>
      <c r="H41" s="48"/>
      <c r="I41" s="48"/>
      <c r="J41" s="48"/>
      <c r="R41" s="13"/>
      <c r="U41" s="13"/>
    </row>
    <row r="42" spans="2:21" s="7" customFormat="1" ht="18" customHeight="1">
      <c r="R42" s="13"/>
      <c r="U42" s="13"/>
    </row>
    <row r="43" spans="2:21" s="288" customFormat="1" ht="18" customHeight="1">
      <c r="B43" s="288" t="s">
        <v>87</v>
      </c>
      <c r="I43" s="288" t="s">
        <v>164</v>
      </c>
      <c r="R43" s="289"/>
      <c r="U43" s="289"/>
    </row>
    <row r="44" spans="2:21" s="288" customFormat="1" ht="18" customHeight="1">
      <c r="B44" s="288" t="s">
        <v>289</v>
      </c>
      <c r="I44" s="288" t="s">
        <v>291</v>
      </c>
      <c r="R44" s="289"/>
      <c r="U44" s="289"/>
    </row>
    <row r="45" spans="2:21" s="284" customFormat="1" ht="18" customHeight="1">
      <c r="B45" s="285"/>
      <c r="C45" s="285"/>
      <c r="D45" s="285"/>
      <c r="E45" s="285"/>
      <c r="F45" s="285"/>
      <c r="G45" s="285"/>
      <c r="H45" s="285"/>
      <c r="I45" s="285" t="s">
        <v>165</v>
      </c>
      <c r="J45" s="285"/>
      <c r="R45" s="290"/>
      <c r="U45" s="290"/>
    </row>
    <row r="46" spans="2:21" s="7" customFormat="1" ht="18" customHeight="1">
      <c r="B46" s="96"/>
      <c r="C46" s="48"/>
      <c r="D46" s="48"/>
      <c r="E46" s="48"/>
      <c r="F46" s="48"/>
      <c r="G46" s="48"/>
      <c r="H46" s="48"/>
      <c r="I46" s="48"/>
      <c r="J46" s="48"/>
      <c r="R46" s="13"/>
      <c r="U46" s="13"/>
    </row>
    <row r="47" spans="2:21" s="284" customFormat="1" ht="15" customHeight="1">
      <c r="B47" s="285" t="s">
        <v>290</v>
      </c>
      <c r="C47" s="285"/>
      <c r="D47" s="285"/>
      <c r="E47" s="285"/>
      <c r="F47" s="285"/>
      <c r="G47" s="285"/>
      <c r="H47" s="285"/>
      <c r="I47" s="285"/>
      <c r="J47" s="285"/>
      <c r="R47" s="290"/>
      <c r="U47" s="290"/>
    </row>
    <row r="48" spans="2:21" s="284" customFormat="1" ht="15" customHeight="1">
      <c r="B48" s="285" t="s">
        <v>723</v>
      </c>
      <c r="C48" s="285"/>
      <c r="D48" s="285"/>
      <c r="E48" s="285"/>
      <c r="F48" s="285"/>
      <c r="G48" s="285"/>
      <c r="H48" s="285"/>
      <c r="I48" s="285"/>
      <c r="J48" s="285"/>
      <c r="R48" s="290"/>
      <c r="U48" s="290"/>
    </row>
    <row r="49" spans="2:21" s="7" customFormat="1" ht="15" customHeight="1">
      <c r="B49" s="48"/>
      <c r="C49" s="48"/>
      <c r="D49" s="48"/>
      <c r="E49" s="48"/>
      <c r="F49" s="97"/>
      <c r="G49" s="48"/>
      <c r="H49" s="48"/>
      <c r="I49" s="48"/>
      <c r="J49" s="48"/>
      <c r="K49" s="13"/>
      <c r="R49" s="13"/>
      <c r="U49" s="13"/>
    </row>
    <row r="50" spans="2:21" ht="18.95" customHeight="1">
      <c r="B50" s="52"/>
      <c r="C50" s="52"/>
      <c r="D50" s="52"/>
      <c r="E50" s="52"/>
      <c r="F50" s="77"/>
      <c r="G50" s="52"/>
      <c r="H50" s="52"/>
      <c r="I50" s="52"/>
      <c r="K50" s="13"/>
      <c r="R50" s="13"/>
      <c r="U50" s="13"/>
    </row>
    <row r="51" spans="2:21" ht="18.95" customHeight="1">
      <c r="B51" s="52"/>
      <c r="C51" s="52"/>
      <c r="D51" s="52"/>
      <c r="E51" s="52"/>
      <c r="F51" s="52"/>
      <c r="G51" s="52"/>
      <c r="H51" s="52"/>
      <c r="I51" s="52"/>
      <c r="R51" s="13"/>
      <c r="U51" s="13"/>
    </row>
    <row r="52" spans="2:21" ht="18.95" customHeight="1">
      <c r="B52" s="52"/>
      <c r="C52" s="52"/>
      <c r="D52" s="52"/>
      <c r="E52" s="52"/>
      <c r="F52" s="52"/>
      <c r="G52" s="52"/>
      <c r="H52" s="52"/>
      <c r="I52" s="52"/>
      <c r="R52" s="13"/>
      <c r="U52" s="13"/>
    </row>
    <row r="53" spans="2:21" ht="18.95" customHeight="1">
      <c r="B53" s="52"/>
      <c r="C53" s="52"/>
      <c r="D53" s="52"/>
      <c r="E53" s="52"/>
      <c r="F53" s="52"/>
      <c r="G53" s="52"/>
      <c r="H53" s="52"/>
      <c r="I53" s="52"/>
      <c r="R53" s="13"/>
      <c r="U53" s="13"/>
    </row>
    <row r="54" spans="2:21" ht="18.95" customHeight="1">
      <c r="B54" s="52"/>
      <c r="C54" s="52"/>
      <c r="D54" s="52"/>
      <c r="E54" s="52"/>
      <c r="F54" s="52"/>
      <c r="G54" s="52"/>
      <c r="H54" s="52"/>
      <c r="I54" s="52"/>
      <c r="R54" s="13"/>
      <c r="U54" s="13"/>
    </row>
    <row r="55" spans="2:21" ht="18.95" customHeight="1">
      <c r="B55" s="52"/>
      <c r="C55" s="52"/>
      <c r="D55" s="52"/>
      <c r="E55" s="52"/>
      <c r="F55" s="52"/>
      <c r="G55" s="52"/>
      <c r="H55" s="52"/>
      <c r="I55" s="52"/>
      <c r="R55" s="13"/>
      <c r="U55" s="13"/>
    </row>
    <row r="56" spans="2:21" ht="18.95" customHeight="1">
      <c r="B56" s="52"/>
      <c r="C56" s="52"/>
      <c r="D56" s="52"/>
      <c r="E56" s="52"/>
      <c r="F56" s="52"/>
      <c r="G56" s="52"/>
      <c r="H56" s="52"/>
      <c r="I56" s="52"/>
    </row>
    <row r="57" spans="2:21" ht="18.95" customHeight="1">
      <c r="B57" s="52"/>
      <c r="C57" s="52"/>
      <c r="D57" s="52"/>
      <c r="E57" s="52"/>
      <c r="F57" s="52"/>
      <c r="G57" s="52"/>
      <c r="H57" s="52"/>
      <c r="I57" s="52"/>
    </row>
    <row r="58" spans="2:21" ht="18.95" customHeight="1">
      <c r="B58" s="52"/>
      <c r="C58" s="52"/>
      <c r="D58" s="52"/>
      <c r="E58" s="52"/>
      <c r="F58" s="52"/>
      <c r="G58" s="52"/>
      <c r="H58" s="52"/>
      <c r="I58" s="52"/>
    </row>
    <row r="59" spans="2:21" ht="18.95" customHeight="1">
      <c r="B59" s="52"/>
      <c r="C59" s="52"/>
      <c r="D59" s="52"/>
      <c r="E59" s="52"/>
      <c r="F59" s="52"/>
      <c r="G59" s="52"/>
      <c r="H59" s="52"/>
      <c r="I59" s="52"/>
    </row>
    <row r="60" spans="2:21" ht="18.95" customHeight="1">
      <c r="B60" s="52"/>
      <c r="C60" s="52"/>
      <c r="D60" s="52"/>
      <c r="E60" s="52"/>
      <c r="F60" s="52"/>
      <c r="G60" s="52"/>
      <c r="H60" s="52"/>
      <c r="I60" s="52"/>
    </row>
    <row r="61" spans="2:21" ht="18.95" customHeight="1">
      <c r="B61" s="52"/>
      <c r="C61" s="52"/>
      <c r="D61" s="52"/>
      <c r="E61" s="52"/>
      <c r="F61" s="52"/>
      <c r="G61" s="52"/>
      <c r="H61" s="52"/>
      <c r="I61" s="52"/>
    </row>
    <row r="62" spans="2:21" ht="18.95" customHeight="1">
      <c r="B62" s="52"/>
      <c r="C62" s="52"/>
      <c r="D62" s="52"/>
      <c r="E62" s="52"/>
      <c r="F62" s="52"/>
      <c r="G62" s="52"/>
      <c r="H62" s="52"/>
      <c r="I62" s="52"/>
    </row>
    <row r="63" spans="2:21" ht="18.95" customHeight="1">
      <c r="B63" s="52"/>
      <c r="C63" s="52"/>
      <c r="D63" s="52"/>
      <c r="E63" s="52"/>
      <c r="F63" s="52"/>
      <c r="G63" s="52"/>
      <c r="H63" s="52"/>
      <c r="I63" s="52"/>
    </row>
    <row r="64" spans="2:21" ht="18.95" customHeight="1">
      <c r="B64" s="52"/>
      <c r="C64" s="52"/>
      <c r="D64" s="52"/>
      <c r="E64" s="52"/>
      <c r="F64" s="52"/>
      <c r="G64" s="52"/>
      <c r="H64" s="52"/>
      <c r="I64" s="52"/>
    </row>
    <row r="65" spans="2:10" ht="18.95" customHeight="1">
      <c r="B65" s="52"/>
      <c r="C65" s="52"/>
      <c r="D65" s="52"/>
      <c r="E65" s="52"/>
      <c r="F65" s="52"/>
      <c r="G65" s="52"/>
      <c r="H65" s="52"/>
      <c r="I65" s="52"/>
    </row>
    <row r="66" spans="2:10" ht="18.95" customHeight="1">
      <c r="B66" s="52"/>
      <c r="C66" s="52"/>
      <c r="D66" s="52"/>
      <c r="E66" s="52"/>
      <c r="F66" s="52"/>
      <c r="G66" s="52"/>
      <c r="H66" s="52"/>
      <c r="I66" s="52"/>
    </row>
    <row r="67" spans="2:10" ht="18.95" customHeight="1">
      <c r="B67" s="52"/>
      <c r="C67" s="52"/>
      <c r="D67" s="52"/>
      <c r="E67" s="52"/>
      <c r="F67" s="52"/>
      <c r="G67" s="52"/>
      <c r="H67" s="52"/>
      <c r="I67" s="52"/>
    </row>
    <row r="68" spans="2:10" ht="18.95" customHeight="1">
      <c r="B68" s="52"/>
      <c r="C68" s="52"/>
      <c r="D68" s="52"/>
      <c r="E68" s="52"/>
      <c r="F68" s="52"/>
      <c r="G68" s="52"/>
      <c r="H68" s="52"/>
      <c r="I68" s="52"/>
      <c r="J68" s="4"/>
    </row>
    <row r="69" spans="2:10" ht="18.95" customHeight="1">
      <c r="B69" s="52"/>
      <c r="C69" s="52"/>
      <c r="D69" s="52"/>
      <c r="E69" s="52"/>
      <c r="F69" s="52"/>
      <c r="G69" s="52"/>
      <c r="H69" s="52"/>
      <c r="I69" s="52"/>
      <c r="J69" s="4"/>
    </row>
    <row r="70" spans="2:10" ht="18.95" customHeight="1">
      <c r="B70" s="52"/>
      <c r="C70" s="52"/>
      <c r="D70" s="52"/>
      <c r="E70" s="52"/>
      <c r="F70" s="52"/>
      <c r="G70" s="52"/>
      <c r="H70" s="52"/>
      <c r="I70" s="52"/>
      <c r="J70" s="4"/>
    </row>
    <row r="71" spans="2:10" ht="18.95" customHeight="1">
      <c r="B71" s="52"/>
      <c r="C71" s="52"/>
      <c r="D71" s="52"/>
      <c r="E71" s="52"/>
      <c r="F71" s="52"/>
      <c r="G71" s="52"/>
      <c r="H71" s="52"/>
      <c r="I71" s="52"/>
      <c r="J71" s="4"/>
    </row>
    <row r="72" spans="2:10" ht="18.95" customHeight="1">
      <c r="B72" s="52"/>
      <c r="C72" s="52"/>
      <c r="D72" s="52"/>
      <c r="E72" s="52"/>
      <c r="F72" s="52"/>
      <c r="G72" s="52"/>
      <c r="H72" s="52"/>
      <c r="I72" s="52"/>
      <c r="J72" s="4"/>
    </row>
    <row r="73" spans="2:10" ht="18.95" customHeight="1">
      <c r="B73" s="52"/>
      <c r="C73" s="52"/>
      <c r="D73" s="52"/>
      <c r="E73" s="52"/>
      <c r="F73" s="52"/>
      <c r="G73" s="52"/>
      <c r="H73" s="52"/>
      <c r="I73" s="52"/>
      <c r="J73" s="4"/>
    </row>
    <row r="74" spans="2:10" ht="18.95" customHeight="1">
      <c r="B74" s="52"/>
      <c r="C74" s="52"/>
      <c r="D74" s="52"/>
      <c r="E74" s="52"/>
      <c r="F74" s="52"/>
      <c r="G74" s="52"/>
      <c r="H74" s="52"/>
      <c r="I74" s="52"/>
      <c r="J74" s="4"/>
    </row>
    <row r="151" spans="3:10" ht="18.95" customHeight="1">
      <c r="C151" s="4" t="s">
        <v>79</v>
      </c>
      <c r="J151" s="4"/>
    </row>
  </sheetData>
  <mergeCells count="31">
    <mergeCell ref="I34:I35"/>
    <mergeCell ref="K37:L37"/>
    <mergeCell ref="K33:L33"/>
    <mergeCell ref="J34:J35"/>
    <mergeCell ref="K32:L32"/>
    <mergeCell ref="J36:J37"/>
    <mergeCell ref="K34:L34"/>
    <mergeCell ref="K35:L35"/>
    <mergeCell ref="K36:L36"/>
    <mergeCell ref="B36:G36"/>
    <mergeCell ref="B35:H35"/>
    <mergeCell ref="I36:I37"/>
    <mergeCell ref="B6:B7"/>
    <mergeCell ref="B14:B15"/>
    <mergeCell ref="C14:F14"/>
    <mergeCell ref="G14:J14"/>
    <mergeCell ref="J30:J31"/>
    <mergeCell ref="I29:N29"/>
    <mergeCell ref="K6:N6"/>
    <mergeCell ref="G6:J6"/>
    <mergeCell ref="M30:N31"/>
    <mergeCell ref="K14:N14"/>
    <mergeCell ref="M34:N35"/>
    <mergeCell ref="M36:N37"/>
    <mergeCell ref="I32:I33"/>
    <mergeCell ref="K31:L31"/>
    <mergeCell ref="K30:L30"/>
    <mergeCell ref="M32:N33"/>
    <mergeCell ref="C6:F6"/>
    <mergeCell ref="I30:I31"/>
    <mergeCell ref="J32:J33"/>
  </mergeCells>
  <phoneticPr fontId="7" type="noConversion"/>
  <pageMargins left="0.78740157480314965" right="0.78740157480314965" top="0.70866141732283472" bottom="0.70866141732283472" header="0.31496062992125984" footer="0.31496062992125984"/>
  <pageSetup paperSize="9" scale="78" firstPageNumber="14" orientation="landscape" useFirstPageNumber="1" r:id="rId1"/>
  <headerFooter differentOddEven="1" scaleWithDoc="0" alignWithMargins="0">
    <oddFooter>&amp;L&amp;9Ⅱ. 폐기물 재활용실적&amp;C-&amp;P--&amp;R&amp;9 1. 재활용업체 규모(4. 재활용제품 판매추이)</oddFooter>
    <evenHeader>&amp;L&amp;9Ⅱ. 폐기물 재활용실적&amp;C-&amp;P--&amp;R &amp;9 1. 재활용업체 규모(4. 재활용제품 판매추이)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18</vt:i4>
      </vt:variant>
      <vt:variant>
        <vt:lpstr>이름이 지정된 범위</vt:lpstr>
      </vt:variant>
      <vt:variant>
        <vt:i4>18</vt:i4>
      </vt:variant>
    </vt:vector>
  </HeadingPairs>
  <TitlesOfParts>
    <vt:vector size="36" baseType="lpstr">
      <vt:lpstr>표지(1)</vt:lpstr>
      <vt:lpstr>목차(2)</vt:lpstr>
      <vt:lpstr>I 자료의 이해(3~5)</vt:lpstr>
      <vt:lpstr>II 재활용업체 규모(6~8) (1)</vt:lpstr>
      <vt:lpstr>II 재활용업체 규모(6~8) (2)</vt:lpstr>
      <vt:lpstr>II 재활용업체 규모(6~8) (4)</vt:lpstr>
      <vt:lpstr>II 재활용업체 규모(9)</vt:lpstr>
      <vt:lpstr>II 재활용업체 규모(10)</vt:lpstr>
      <vt:lpstr>II 재활용업체 규모(11~12)</vt:lpstr>
      <vt:lpstr>II 재활용업체 규모(13)</vt:lpstr>
      <vt:lpstr>실적(14~15)</vt:lpstr>
      <vt:lpstr>실적(16)</vt:lpstr>
      <vt:lpstr>실적(17)</vt:lpstr>
      <vt:lpstr>실적(18)</vt:lpstr>
      <vt:lpstr>실적(19~25) </vt:lpstr>
      <vt:lpstr>실적</vt:lpstr>
      <vt:lpstr>전국</vt:lpstr>
      <vt:lpstr>지역별</vt:lpstr>
      <vt:lpstr>'I 자료의 이해(3~5)'!Print_Area</vt:lpstr>
      <vt:lpstr>'II 재활용업체 규모(10)'!Print_Area</vt:lpstr>
      <vt:lpstr>'II 재활용업체 규모(11~12)'!Print_Area</vt:lpstr>
      <vt:lpstr>'II 재활용업체 규모(13)'!Print_Area</vt:lpstr>
      <vt:lpstr>'II 재활용업체 규모(6~8) (1)'!Print_Area</vt:lpstr>
      <vt:lpstr>'II 재활용업체 규모(6~8) (2)'!Print_Area</vt:lpstr>
      <vt:lpstr>'II 재활용업체 규모(6~8) (4)'!Print_Area</vt:lpstr>
      <vt:lpstr>'II 재활용업체 규모(9)'!Print_Area</vt:lpstr>
      <vt:lpstr>'목차(2)'!Print_Area</vt:lpstr>
      <vt:lpstr>실적!Print_Area</vt:lpstr>
      <vt:lpstr>'실적(14~15)'!Print_Area</vt:lpstr>
      <vt:lpstr>'실적(16)'!Print_Area</vt:lpstr>
      <vt:lpstr>'실적(17)'!Print_Area</vt:lpstr>
      <vt:lpstr>'실적(18)'!Print_Area</vt:lpstr>
      <vt:lpstr>'실적(19~25) '!Print_Area</vt:lpstr>
      <vt:lpstr>전국!Print_Area</vt:lpstr>
      <vt:lpstr>지역별!Print_Area</vt:lpstr>
      <vt:lpstr>'표지(1)'!Print_Area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envico</dc:creator>
  <cp:lastModifiedBy>keco</cp:lastModifiedBy>
  <cp:lastPrinted>2016-12-23T00:13:42Z</cp:lastPrinted>
  <dcterms:created xsi:type="dcterms:W3CDTF">2006-12-28T07:23:29Z</dcterms:created>
  <dcterms:modified xsi:type="dcterms:W3CDTF">2016-12-29T08:46:29Z</dcterms:modified>
</cp:coreProperties>
</file>